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משרד\מכרזים\מכרזים\מכרזים 2021\מכרז 13-21- לבדיקות מעבדה\שאלות ותשובות\"/>
    </mc:Choice>
  </mc:AlternateContent>
  <xr:revisionPtr revIDLastSave="0" documentId="13_ncr:1_{49F43947-1785-4526-A672-6329A2E0399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ניטור שפכי תעשיה" sheetId="5" r:id="rId1"/>
    <sheet name="בוצה לפני ייצוב-NK00001711" sheetId="4" r:id="rId2"/>
    <sheet name="בוצה לאחר ייצוב-NK00001711" sheetId="3" r:id="rId3"/>
    <sheet name="דיווח קולחים-NK00001843" sheetId="2" r:id="rId4"/>
    <sheet name="דיווח שפכים-NK00001347" sheetId="1" r:id="rId5"/>
  </sheets>
  <externalReferences>
    <externalReference r:id="rId6"/>
  </externalReferences>
  <definedNames>
    <definedName name="calendar" localSheetId="2">'בוצה לאחר ייצוב-NK00001711'!daygrid+'בוצה לאחר ייצוב-NK00001711'!firstdate-WEEKDAY('בוצה לאחר ייצוב-NK00001711'!firstdate)-'בוצה לאחר ייצוב-NK00001711'!weekday_option</definedName>
    <definedName name="calendar" localSheetId="1">'בוצה לפני ייצוב-NK00001711'!daygrid+'בוצה לפני ייצוב-NK00001711'!firstdate-WEEKDAY('בוצה לפני ייצוב-NK00001711'!firstdate)-'בוצה לפני ייצוב-NK00001711'!weekday_option</definedName>
    <definedName name="calendar" localSheetId="3">'דיווח קולחים-NK00001843'!daygrid+'דיווח קולחים-NK00001843'!firstdate-WEEKDAY('דיווח קולחים-NK00001843'!firstdate)-'דיווח קולחים-NK00001843'!weekday_option</definedName>
    <definedName name="calendar">daygrid+[0]!firstdate-WEEKDAY([0]!firstdate)-weekday_option</definedName>
    <definedName name="daygrid" localSheetId="2">'בוצה לאחר ייצוב-NK00001711'!days+'בוצה לאחר ייצוב-NK00001711'!weeks*7</definedName>
    <definedName name="daygrid" localSheetId="1">'בוצה לפני ייצוב-NK00001711'!days+'בוצה לפני ייצוב-NK00001711'!weeks*7</definedName>
    <definedName name="daygrid" localSheetId="3">'דיווח קולחים-NK00001843'!days+'דיווח קולחים-NK00001843'!weeks*7</definedName>
    <definedName name="daygrid">days+weeks*7</definedName>
    <definedName name="days" localSheetId="2">{0,1,2,3,4,5,6}</definedName>
    <definedName name="days" localSheetId="1">{0,1,2,3,4,5,6}</definedName>
    <definedName name="days" localSheetId="3">{0,1,2,3,4,5,6}</definedName>
    <definedName name="days">{0,1,2,3,4,5,6}</definedName>
    <definedName name="DayToStart">'[1]דוגמא - ינואר'!$O$2</definedName>
    <definedName name="firstdate" localSheetId="2">DATE([0]!YearToDisplay,'בוצה לאחר ייצוב-NK00001711'!month,1)</definedName>
    <definedName name="firstdate" localSheetId="1">DATE([0]!YearToDisplay,'בוצה לפני ייצוב-NK00001711'!month,1)</definedName>
    <definedName name="firstdate" localSheetId="3">DATE([0]!YearToDisplay,'דיווח קולחים-NK00001843'!month,1)</definedName>
    <definedName name="firstdate">DATE([0]!YearToDisplay,[0]!month,1)</definedName>
    <definedName name="month" localSheetId="2">MATCH([0]!MonthToDisplay,'בוצה לאחר ייצוב-NK00001711'!months,0)</definedName>
    <definedName name="month" localSheetId="1">MATCH([0]!MonthToDisplay,'בוצה לפני ייצוב-NK00001711'!months,0)</definedName>
    <definedName name="month" localSheetId="3">MATCH([0]!MonthToDisplay,'דיווח קולחים-NK00001843'!months,0)</definedName>
    <definedName name="month">MATCH([0]!MonthToDisplay,[0]!months,0)</definedName>
    <definedName name="months" localSheetId="2">{"ינואר","פברואר","מרץ","אפריל","מאי","יוני","יולי","אוגוסט","ספטמבר","אוקטובר","נובמבר","דצמבר"}</definedName>
    <definedName name="months" localSheetId="1">{"ינואר","פברואר","מרץ","אפריל","מאי","יוני","יולי","אוגוסט","ספטמבר","אוקטובר","נובמבר","דצמבר"}</definedName>
    <definedName name="months" localSheetId="3">{"ינואר","פברואר","מרץ","אפריל","מאי","יוני","יולי","אוגוסט","ספטמבר","אוקטובר","נובמבר","דצמבר"}</definedName>
    <definedName name="months">{"ינואר","פברואר","מרץ","אפריל","מאי","יוני","יולי","אוגוסט","ספטמבר","אוקטובר","נובמבר","דצמבר"}</definedName>
    <definedName name="MonthToDisplayNumber" localSheetId="2">#N/A</definedName>
    <definedName name="MonthToDisplayNumber" localSheetId="1">#N/A</definedName>
    <definedName name="MonthToDisplayNumber" localSheetId="3">#N/A</definedName>
    <definedName name="MonthToDisplayNumber">#N/A</definedName>
    <definedName name="weekday_option" localSheetId="2">MATCH(DayToStart,'בוצה לאחר ייצוב-NK00001711'!weekdays_reversed,0)-2</definedName>
    <definedName name="weekday_option" localSheetId="1">MATCH([0]!DayToStart,'בוצה לפני ייצוב-NK00001711'!weekdays_reversed,0)-2</definedName>
    <definedName name="weekday_option" localSheetId="3">MATCH(DayToStart,'דיווח קולחים-NK00001843'!weekdays_reversed,0)-2</definedName>
    <definedName name="weekday_option">MATCH(DayToStart,weekdays_reversed,0)-2</definedName>
    <definedName name="weekdays" localSheetId="2">{"שני","שלישי","רביעי","חמישי","שישי","שבת","ראשון"}</definedName>
    <definedName name="weekdays" localSheetId="1">{"שני","שלישי","רביעי","חמישי","שישי","שבת","ראשון"}</definedName>
    <definedName name="weekdays" localSheetId="3">{"שני","שלישי","רביעי","חמישי","שישי","שבת","ראשון"}</definedName>
    <definedName name="weekdays">{"שני","שלישי","רביעי","חמישי","שישי","שבת","ראשון"}</definedName>
    <definedName name="weekdays_reversed" localSheetId="2">{"ראשון","שבת","שישי","חמישי","רביעי","שלישי","שני"}</definedName>
    <definedName name="weekdays_reversed" localSheetId="1">{"ראשון","שבת","שישי","חמישי","רביעי","שלישי","שני"}</definedName>
    <definedName name="weekdays_reversed" localSheetId="3">{"ראשון","שבת","שישי","חמישי","רביעי","שלישי","שני"}</definedName>
    <definedName name="weekdays_reversed">{"ראשון","שבת","שישי","חמישי","רביעי","שלישי","שני"}</definedName>
    <definedName name="weeks" localSheetId="2">{0;1;2;3;4;5;6}</definedName>
    <definedName name="weeks" localSheetId="1">{0;1;2;3;4;5;6}</definedName>
    <definedName name="weeks" localSheetId="3">{0;1;2;3;4;5;6}</definedName>
    <definedName name="weeks">{0;1;2;3;4;5;6}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  <c r="D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I33" i="2"/>
  <c r="F33" i="5" l="1"/>
  <c r="I29" i="1"/>
  <c r="G17" i="3" l="1"/>
  <c r="H35" i="2"/>
  <c r="H14" i="3"/>
  <c r="I34" i="2"/>
  <c r="I32" i="2"/>
  <c r="I31" i="2"/>
  <c r="I30" i="2"/>
  <c r="H30" i="1"/>
  <c r="G11" i="4"/>
  <c r="H10" i="4"/>
  <c r="H9" i="4"/>
  <c r="H8" i="4"/>
  <c r="H16" i="3"/>
  <c r="H15" i="3"/>
  <c r="H13" i="3"/>
  <c r="H12" i="3"/>
  <c r="H11" i="3"/>
  <c r="H10" i="3"/>
  <c r="H9" i="3"/>
  <c r="H8" i="3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11" i="4" l="1"/>
  <c r="H17" i="3"/>
  <c r="I35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I30" i="1" l="1"/>
  <c r="F35" i="1" s="1"/>
</calcChain>
</file>

<file path=xl/sharedStrings.xml><?xml version="1.0" encoding="utf-8"?>
<sst xmlns="http://schemas.openxmlformats.org/spreadsheetml/2006/main" count="446" uniqueCount="129">
  <si>
    <t>מס'</t>
  </si>
  <si>
    <t>פרמטר נמדד</t>
  </si>
  <si>
    <t>יח' מידה</t>
  </si>
  <si>
    <t>סוג הדיגום</t>
  </si>
  <si>
    <t>חטף</t>
  </si>
  <si>
    <t>יח' pH</t>
  </si>
  <si>
    <t>הגבה (pH) (חטף)</t>
  </si>
  <si>
    <t>TSS (105)</t>
  </si>
  <si>
    <t>מג"ל</t>
  </si>
  <si>
    <t>מורכב יומי</t>
  </si>
  <si>
    <t>BOD כללי</t>
  </si>
  <si>
    <t>BOD בתסנין</t>
  </si>
  <si>
    <t>COD כללי</t>
  </si>
  <si>
    <t>COD בתסנין</t>
  </si>
  <si>
    <t>חנקן קיילדל (TKN)</t>
  </si>
  <si>
    <t>חנקן אמוניאקלי כ-N</t>
  </si>
  <si>
    <t>זרחן כללי כ-P</t>
  </si>
  <si>
    <t>שמן מינרלי</t>
  </si>
  <si>
    <t>שמנים ושומנים</t>
  </si>
  <si>
    <t>דטרגנט אניוני MBAS</t>
  </si>
  <si>
    <t>סולפיד בתסנין</t>
  </si>
  <si>
    <t>ציאניד</t>
  </si>
  <si>
    <t>פנולים</t>
  </si>
  <si>
    <t>סולפטים</t>
  </si>
  <si>
    <t>TDS</t>
  </si>
  <si>
    <t>כלוריד</t>
  </si>
  <si>
    <t>נתרן Na</t>
  </si>
  <si>
    <t>בורון B</t>
  </si>
  <si>
    <t>אלקליניות כ- CaCO4</t>
  </si>
  <si>
    <t>חמצן מומס (חטף)</t>
  </si>
  <si>
    <t>עכירות (חטף)</t>
  </si>
  <si>
    <t>NTU</t>
  </si>
  <si>
    <t>TOC</t>
  </si>
  <si>
    <t>חנקן כללי</t>
  </si>
  <si>
    <t>מחושב</t>
  </si>
  <si>
    <t xml:space="preserve">חנקן אמוניאקלי כ-N </t>
  </si>
  <si>
    <t>חנקן קיילדל</t>
  </si>
  <si>
    <t>ניטריט</t>
  </si>
  <si>
    <t>ניטראט</t>
  </si>
  <si>
    <t>קולי צואתי</t>
  </si>
  <si>
    <t>יח' ל-100 מ"ל</t>
  </si>
  <si>
    <t>פלואוריד</t>
  </si>
  <si>
    <t>מוליכות חשמלית</t>
  </si>
  <si>
    <t>dS/m</t>
  </si>
  <si>
    <t>SAR</t>
  </si>
  <si>
    <t>(Mmol/L)^0.5</t>
  </si>
  <si>
    <t>חומר יבש</t>
  </si>
  <si>
    <t>%</t>
  </si>
  <si>
    <t>חומר נדיף</t>
  </si>
  <si>
    <t>% בחומר יבש</t>
  </si>
  <si>
    <t>אפר</t>
  </si>
  <si>
    <t xml:space="preserve">הגבה (pH) </t>
  </si>
  <si>
    <t>קוליפרומיים צואתיים</t>
  </si>
  <si>
    <t>MPN  לגרם חומר יבש</t>
  </si>
  <si>
    <t>סלמונלה</t>
  </si>
  <si>
    <t>MPN  ל- 4 גרם חומר יבש</t>
  </si>
  <si>
    <r>
      <t xml:space="preserve">קשיות כ- </t>
    </r>
    <r>
      <rPr>
        <sz val="11"/>
        <color theme="1"/>
        <rFont val="David"/>
        <family val="2"/>
      </rPr>
      <t>CaC</t>
    </r>
    <r>
      <rPr>
        <sz val="11"/>
        <color theme="1"/>
        <rFont val="David"/>
        <family val="2"/>
        <charset val="177"/>
      </rPr>
      <t>O3</t>
    </r>
  </si>
  <si>
    <t>הגבה PH</t>
  </si>
  <si>
    <t>כלור כללי</t>
  </si>
  <si>
    <t>מחיר</t>
  </si>
  <si>
    <t>סה"כ</t>
  </si>
  <si>
    <t>סה"כ  ההצעה בש"ח לפני מע"מ.</t>
  </si>
  <si>
    <t>מס"ד</t>
  </si>
  <si>
    <t>דיגום חטף</t>
  </si>
  <si>
    <t>דיגום מורכב לפי זמן</t>
  </si>
  <si>
    <t>דיגום מורכב לפי ספיקות</t>
  </si>
  <si>
    <t>BOD</t>
  </si>
  <si>
    <t>COD</t>
  </si>
  <si>
    <t>MTBE</t>
  </si>
  <si>
    <t>pH</t>
  </si>
  <si>
    <t>VOCs'</t>
  </si>
  <si>
    <t>TSS</t>
  </si>
  <si>
    <t>VOC</t>
  </si>
  <si>
    <t>דטרגנטים אניוניים</t>
  </si>
  <si>
    <t>דטרגנטים נוניוניים</t>
  </si>
  <si>
    <t>זרחן כללי</t>
  </si>
  <si>
    <t>חומרי נפץ</t>
  </si>
  <si>
    <t>חנקן קילדל (TKN)</t>
  </si>
  <si>
    <t xml:space="preserve">(DOX) כלל פחמימנים הלוגנים מומסים </t>
  </si>
  <si>
    <t>נתרן</t>
  </si>
  <si>
    <t>סולפאט</t>
  </si>
  <si>
    <t>סולפיד (מומס)</t>
  </si>
  <si>
    <t>סריקת מתכות כבדות</t>
  </si>
  <si>
    <t>בורון</t>
  </si>
  <si>
    <t>VSS</t>
  </si>
  <si>
    <t>ציאנידים</t>
  </si>
  <si>
    <t>חומרי הדברה</t>
  </si>
  <si>
    <t>BTEX</t>
  </si>
  <si>
    <r>
      <t>סוג הבדיקה</t>
    </r>
    <r>
      <rPr>
        <sz val="8"/>
        <color rgb="FF000000"/>
        <rFont val="Arial"/>
        <family val="2"/>
      </rPr>
      <t> </t>
    </r>
  </si>
  <si>
    <t>TSS (550)/VSS</t>
  </si>
  <si>
    <t>תדרות דיגום</t>
  </si>
  <si>
    <t>מחיר ליח'</t>
  </si>
  <si>
    <t>פעם בשבוע</t>
  </si>
  <si>
    <t>פעם בחודש</t>
  </si>
  <si>
    <t>24 שעות</t>
  </si>
  <si>
    <t>48 שעות</t>
  </si>
  <si>
    <t>6 ימים</t>
  </si>
  <si>
    <t>72 שעות</t>
  </si>
  <si>
    <t xml:space="preserve">72 שעות </t>
  </si>
  <si>
    <t>משך זמן לקבלת תוצאות  משעת ביצוע דיגום</t>
  </si>
  <si>
    <t>ברגיל</t>
  </si>
  <si>
    <t>בדחיפות</t>
  </si>
  <si>
    <t>מידי</t>
  </si>
  <si>
    <t>14 יום</t>
  </si>
  <si>
    <t>12 יום</t>
  </si>
  <si>
    <t>10 ימים</t>
  </si>
  <si>
    <t>עלות שנתית</t>
  </si>
  <si>
    <t>*כאשר זמן דיווח דחוף נופל על יום חג או שבתון זמן דיווח נדחה ליום ראשון אחריו</t>
  </si>
  <si>
    <t>פעם בשבועיים</t>
  </si>
  <si>
    <t>פעם בשלושה חודשים</t>
  </si>
  <si>
    <t>כמות בדיקות סדירות בשנה</t>
  </si>
  <si>
    <r>
      <t xml:space="preserve">פרמטרים לדיגום - </t>
    </r>
    <r>
      <rPr>
        <b/>
        <u/>
        <sz val="16"/>
        <color rgb="FFFF0000"/>
        <rFont val="David"/>
        <family val="2"/>
        <charset val="177"/>
      </rPr>
      <t>שפכים</t>
    </r>
    <r>
      <rPr>
        <b/>
        <u/>
        <sz val="16"/>
        <color theme="1"/>
        <rFont val="David"/>
        <family val="2"/>
        <charset val="177"/>
      </rPr>
      <t xml:space="preserve"> בכניסה למט"ש </t>
    </r>
  </si>
  <si>
    <t xml:space="preserve">משך זמן לקבלת תוצאות  </t>
  </si>
  <si>
    <t>פעמים בשבוע</t>
  </si>
  <si>
    <t>פעמים שבוע</t>
  </si>
  <si>
    <t>12 ימים</t>
  </si>
  <si>
    <t>14 ימים</t>
  </si>
  <si>
    <t>12 יומים</t>
  </si>
  <si>
    <t>24 שעות (!)</t>
  </si>
  <si>
    <t xml:space="preserve">סריקת מתכות,כמפורט בסעיף 9 במפרט הטכני </t>
  </si>
  <si>
    <t xml:space="preserve">פרמטרים לדיגום - בוצה ביציאה מהמט"ש </t>
  </si>
  <si>
    <t xml:space="preserve">פרמטרים לדיגום - קולחים ביציאה מהמט"ש </t>
  </si>
  <si>
    <t xml:space="preserve">פרמטרים לדיגום - בוצה לפני ייצוב </t>
  </si>
  <si>
    <t>מחיר  (בש"ח)</t>
  </si>
  <si>
    <t>מ''ג לק''ג</t>
  </si>
  <si>
    <t>כספית Hg</t>
  </si>
  <si>
    <t>14 יום מיום הדיגום</t>
  </si>
  <si>
    <t>3-4 ימים מיום הדיגום</t>
  </si>
  <si>
    <t>*משך זמן לקבלת תוצאות משעת ביצע הדיגום ברגיל  "ימים/שעות" הם ימים קלנדריים ובדחיפות "ימים/שעות"הם ימי עבודה.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</si>
</sst>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77"/>
      <scheme val="minor"/>
    </font>
    <font>
      <b/>
      <u/>
      <sz val="16"/>
      <color theme="1"/>
      <name val="David"/>
      <family val="2"/>
      <charset val="177"/>
    </font>
    <font>
      <b/>
      <u/>
      <sz val="16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</font>
    <font>
      <sz val="16"/>
      <color theme="1"/>
      <name val="David"/>
      <family val="2"/>
      <charset val="177"/>
    </font>
    <font>
      <b/>
      <sz val="12"/>
      <color rgb="FF000000"/>
      <name val="David"/>
      <family val="2"/>
    </font>
    <font>
      <sz val="8"/>
      <color rgb="FF000000"/>
      <name val="Arial"/>
      <family val="2"/>
    </font>
    <font>
      <sz val="12"/>
      <color rgb="FF000000"/>
      <name val="David"/>
      <family val="2"/>
    </font>
    <font>
      <sz val="8"/>
      <color theme="1"/>
      <name val="Calibri"/>
      <family val="2"/>
    </font>
    <font>
      <sz val="8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David"/>
      <family val="2"/>
      <charset val="177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0" xfId="0" applyFont="1" applyFill="1" applyAlignment="1">
      <alignment horizontal="right" vertical="center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10" xfId="0" applyFont="1" applyBorder="1" applyAlignment="1">
      <alignment horizontal="center" vertical="center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5" xfId="0" applyFont="1" applyFill="1" applyBorder="1" applyAlignment="1">
      <alignment horizontal="right" vertical="center" readingOrder="2"/>
    </xf>
    <xf numFmtId="0" fontId="3" fillId="0" borderId="13" xfId="0" applyFont="1" applyBorder="1" applyAlignment="1">
      <alignment horizontal="right" vertical="center" readingOrder="2"/>
    </xf>
    <xf numFmtId="0" fontId="1" fillId="0" borderId="0" xfId="0" applyFont="1" applyAlignment="1">
      <alignment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12" fillId="0" borderId="0" xfId="0" applyFont="1"/>
    <xf numFmtId="0" fontId="13" fillId="2" borderId="14" xfId="0" applyFont="1" applyFill="1" applyBorder="1" applyAlignment="1">
      <alignment horizontal="right" vertical="center" readingOrder="1"/>
    </xf>
    <xf numFmtId="0" fontId="13" fillId="2" borderId="14" xfId="0" applyFont="1" applyFill="1" applyBorder="1" applyAlignment="1">
      <alignment horizontal="center" vertical="center" readingOrder="1"/>
    </xf>
    <xf numFmtId="0" fontId="4" fillId="0" borderId="5" xfId="0" applyFont="1" applyFill="1" applyBorder="1" applyAlignment="1">
      <alignment horizontal="right" vertical="center" readingOrder="2"/>
    </xf>
    <xf numFmtId="0" fontId="3" fillId="0" borderId="0" xfId="0" applyFont="1" applyAlignment="1">
      <alignment horizontal="right" vertical="center" wrapText="1" readingOrder="2"/>
    </xf>
    <xf numFmtId="0" fontId="3" fillId="0" borderId="18" xfId="0" applyFont="1" applyBorder="1" applyAlignment="1">
      <alignment horizontal="center" vertical="center" readingOrder="2"/>
    </xf>
    <xf numFmtId="0" fontId="3" fillId="0" borderId="19" xfId="0" applyFont="1" applyBorder="1" applyAlignment="1">
      <alignment horizontal="center" vertical="center" readingOrder="2"/>
    </xf>
    <xf numFmtId="0" fontId="3" fillId="0" borderId="20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readingOrder="2"/>
    </xf>
    <xf numFmtId="0" fontId="4" fillId="0" borderId="16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17" xfId="0" applyFont="1" applyBorder="1" applyAlignment="1">
      <alignment horizontal="center" vertical="center" readingOrder="2"/>
    </xf>
    <xf numFmtId="0" fontId="3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 readingOrder="2"/>
    </xf>
    <xf numFmtId="0" fontId="4" fillId="0" borderId="5" xfId="0" applyFont="1" applyFill="1" applyBorder="1" applyAlignment="1">
      <alignment horizontal="center" vertical="center" readingOrder="2"/>
    </xf>
    <xf numFmtId="0" fontId="3" fillId="0" borderId="5" xfId="0" applyFont="1" applyFill="1" applyBorder="1" applyAlignment="1">
      <alignment horizontal="center" vertical="center" readingOrder="2"/>
    </xf>
    <xf numFmtId="0" fontId="3" fillId="0" borderId="5" xfId="0" applyNumberFormat="1" applyFont="1" applyFill="1" applyBorder="1" applyAlignment="1">
      <alignment horizontal="center" vertical="center" readingOrder="2"/>
    </xf>
    <xf numFmtId="0" fontId="4" fillId="0" borderId="5" xfId="0" applyFont="1" applyFill="1" applyBorder="1" applyAlignment="1">
      <alignment horizontal="center" vertical="center" wrapText="1" readingOrder="2"/>
    </xf>
    <xf numFmtId="0" fontId="3" fillId="0" borderId="5" xfId="0" applyNumberFormat="1" applyFont="1" applyFill="1" applyBorder="1" applyAlignment="1">
      <alignment horizontal="right" vertical="center" readingOrder="2"/>
    </xf>
    <xf numFmtId="0" fontId="14" fillId="0" borderId="0" xfId="0" applyFont="1"/>
    <xf numFmtId="0" fontId="7" fillId="0" borderId="5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right" vertical="center" readingOrder="1"/>
    </xf>
    <xf numFmtId="0" fontId="9" fillId="0" borderId="5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 readingOrder="1"/>
    </xf>
    <xf numFmtId="0" fontId="3" fillId="0" borderId="5" xfId="0" applyFont="1" applyBorder="1" applyAlignment="1">
      <alignment horizontal="right" vertical="center" readingOrder="2"/>
    </xf>
    <xf numFmtId="2" fontId="7" fillId="0" borderId="5" xfId="0" applyNumberFormat="1" applyFont="1" applyBorder="1" applyAlignment="1">
      <alignment horizontal="right" vertical="center" readingOrder="1"/>
    </xf>
    <xf numFmtId="0" fontId="4" fillId="0" borderId="4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22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08;&#1512;&#1493;&#1497;&#1511;&#1496;&#1497;&#1501;-&#1497;&#1513;&#1512;&#1488;&#1500;\&#1502;&#1497;%20&#1513;&#1502;&#1513;\&#1502;&#1496;''&#1513;%20&#1513;&#1502;&#1513;&#1493;&#1503;\&#1508;&#1512;&#1493;&#1497;&#1511;&#1496;&#1497;&#1501;%20-%20&#1488;&#1500;&#1491;&#1493;&#1512;\&#1514;&#1511;&#1504;&#1493;&#1514;%20&#1489;&#1512;&#1497;&#1488;&#1493;&#1514;%20&#1492;&#1506;&#1501;%20-%20&#1504;&#1497;&#1492;&#1493;&#1500;%20&#1511;&#1493;&#1500;&#1495;&#1497;&#1503;\&#1496;&#1489;&#1500;&#1514;%20&#1491;&#1497;&#1493;&#1493;&#1495;%20&#1514;&#1493;&#1510;&#1488;&#1493;&#1514;%20&#1511;&#1493;&#1500;&#1495;&#1497;&#1503;%20-%20&#1502;&#1496;&#1513;%20&#1513;&#1502;&#1513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גמא - ינואר"/>
      <sheetName val="דוגמא - טבלת דיווח"/>
      <sheetName val="יומן אירועים"/>
      <sheetName val="תכנית עבודה 2020  "/>
      <sheetName val="מילון-תכנית עבודה 2020 "/>
      <sheetName val="דיווח שפכים"/>
      <sheetName val="דיווח קולחים"/>
      <sheetName val="דיווח בוצה"/>
      <sheetName val="תכנית דיגום- תוספת חמישית"/>
      <sheetName val="דיווח ופרסום"/>
      <sheetName val="תכנית דיגום- קובץ דיווח"/>
    </sheetNames>
    <sheetDataSet>
      <sheetData sheetId="0">
        <row r="2">
          <cell r="O2" t="str">
            <v>ראשון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DAEB-6FCB-4A46-AA94-37027B78485E}">
  <sheetPr>
    <tabColor theme="5" tint="-0.249977111117893"/>
  </sheetPr>
  <dimension ref="B1:H33"/>
  <sheetViews>
    <sheetView rightToLeft="1" workbookViewId="0">
      <selection activeCell="H3" sqref="H3:H32"/>
    </sheetView>
  </sheetViews>
  <sheetFormatPr defaultRowHeight="14.25" x14ac:dyDescent="0.2"/>
  <cols>
    <col min="3" max="3" width="35.75" customWidth="1"/>
    <col min="4" max="4" width="20" customWidth="1"/>
    <col min="5" max="5" width="29.625" customWidth="1"/>
    <col min="6" max="6" width="13.125" customWidth="1"/>
    <col min="7" max="7" width="12.625" customWidth="1"/>
    <col min="8" max="8" width="13.125" customWidth="1"/>
  </cols>
  <sheetData>
    <row r="1" spans="2:8" ht="27.75" customHeight="1" x14ac:dyDescent="0.2">
      <c r="E1" s="1"/>
      <c r="F1" s="1"/>
      <c r="G1" s="48" t="s">
        <v>112</v>
      </c>
      <c r="H1" s="49"/>
    </row>
    <row r="2" spans="2:8" ht="15.75" x14ac:dyDescent="0.2">
      <c r="B2" s="38" t="s">
        <v>62</v>
      </c>
      <c r="C2" s="39" t="s">
        <v>88</v>
      </c>
      <c r="D2" s="39" t="s">
        <v>123</v>
      </c>
      <c r="E2" s="40" t="s">
        <v>110</v>
      </c>
      <c r="F2" s="40" t="s">
        <v>106</v>
      </c>
      <c r="G2" s="40" t="s">
        <v>100</v>
      </c>
      <c r="H2" s="40" t="s">
        <v>101</v>
      </c>
    </row>
    <row r="3" spans="2:8" ht="15.75" x14ac:dyDescent="0.2">
      <c r="B3" s="41">
        <v>1.1000000000000001</v>
      </c>
      <c r="C3" s="42" t="s">
        <v>63</v>
      </c>
      <c r="D3" s="43">
        <v>0</v>
      </c>
      <c r="E3" s="44">
        <v>115</v>
      </c>
      <c r="F3" s="44">
        <f t="shared" ref="F3:F32" si="0">E3*D3</f>
        <v>0</v>
      </c>
      <c r="G3" s="50" t="s">
        <v>126</v>
      </c>
      <c r="H3" s="50" t="s">
        <v>127</v>
      </c>
    </row>
    <row r="4" spans="2:8" ht="15.75" x14ac:dyDescent="0.2">
      <c r="B4" s="41">
        <v>1.2</v>
      </c>
      <c r="C4" s="42" t="s">
        <v>64</v>
      </c>
      <c r="D4" s="43">
        <v>0</v>
      </c>
      <c r="E4" s="44">
        <v>4</v>
      </c>
      <c r="F4" s="44">
        <f t="shared" si="0"/>
        <v>0</v>
      </c>
      <c r="G4" s="51"/>
      <c r="H4" s="51"/>
    </row>
    <row r="5" spans="2:8" ht="15.75" x14ac:dyDescent="0.2">
      <c r="B5" s="41">
        <v>1.3</v>
      </c>
      <c r="C5" s="42" t="s">
        <v>65</v>
      </c>
      <c r="D5" s="43">
        <v>0</v>
      </c>
      <c r="E5" s="44">
        <v>0</v>
      </c>
      <c r="F5" s="44">
        <f t="shared" si="0"/>
        <v>0</v>
      </c>
      <c r="G5" s="51"/>
      <c r="H5" s="51"/>
    </row>
    <row r="6" spans="2:8" ht="15.75" x14ac:dyDescent="0.2">
      <c r="B6" s="41">
        <v>1.4</v>
      </c>
      <c r="C6" s="43" t="s">
        <v>66</v>
      </c>
      <c r="D6" s="43">
        <v>0</v>
      </c>
      <c r="E6" s="44">
        <v>22</v>
      </c>
      <c r="F6" s="44">
        <f t="shared" si="0"/>
        <v>0</v>
      </c>
      <c r="G6" s="51"/>
      <c r="H6" s="51"/>
    </row>
    <row r="7" spans="2:8" ht="15.75" x14ac:dyDescent="0.2">
      <c r="B7" s="41">
        <v>1.5</v>
      </c>
      <c r="C7" s="43" t="s">
        <v>67</v>
      </c>
      <c r="D7" s="43">
        <v>0</v>
      </c>
      <c r="E7" s="44">
        <v>115</v>
      </c>
      <c r="F7" s="44">
        <f t="shared" si="0"/>
        <v>0</v>
      </c>
      <c r="G7" s="51"/>
      <c r="H7" s="51"/>
    </row>
    <row r="8" spans="2:8" ht="15.75" x14ac:dyDescent="0.2">
      <c r="B8" s="41">
        <v>1.6</v>
      </c>
      <c r="C8" s="43" t="s">
        <v>68</v>
      </c>
      <c r="D8" s="43">
        <v>0</v>
      </c>
      <c r="E8" s="44">
        <v>4</v>
      </c>
      <c r="F8" s="44">
        <f t="shared" si="0"/>
        <v>0</v>
      </c>
      <c r="G8" s="51"/>
      <c r="H8" s="51"/>
    </row>
    <row r="9" spans="2:8" ht="15.75" x14ac:dyDescent="0.2">
      <c r="B9" s="41">
        <v>1.7</v>
      </c>
      <c r="C9" s="43" t="s">
        <v>69</v>
      </c>
      <c r="D9" s="43">
        <v>0</v>
      </c>
      <c r="E9" s="44">
        <v>119</v>
      </c>
      <c r="F9" s="44">
        <f t="shared" si="0"/>
        <v>0</v>
      </c>
      <c r="G9" s="51"/>
      <c r="H9" s="51"/>
    </row>
    <row r="10" spans="2:8" ht="15.75" x14ac:dyDescent="0.2">
      <c r="B10" s="41">
        <v>1.8</v>
      </c>
      <c r="C10" s="43" t="s">
        <v>70</v>
      </c>
      <c r="D10" s="43">
        <v>0</v>
      </c>
      <c r="E10" s="44">
        <v>4</v>
      </c>
      <c r="F10" s="44">
        <f t="shared" si="0"/>
        <v>0</v>
      </c>
      <c r="G10" s="51"/>
      <c r="H10" s="51"/>
    </row>
    <row r="11" spans="2:8" ht="15.75" x14ac:dyDescent="0.2">
      <c r="B11" s="41">
        <v>1.9</v>
      </c>
      <c r="C11" s="43" t="s">
        <v>71</v>
      </c>
      <c r="D11" s="43">
        <v>0</v>
      </c>
      <c r="E11" s="44">
        <v>113</v>
      </c>
      <c r="F11" s="44">
        <f t="shared" si="0"/>
        <v>0</v>
      </c>
      <c r="G11" s="51"/>
      <c r="H11" s="51"/>
    </row>
    <row r="12" spans="2:8" ht="15.75" x14ac:dyDescent="0.2">
      <c r="B12" s="41">
        <v>1.1000000000000001</v>
      </c>
      <c r="C12" s="43" t="s">
        <v>72</v>
      </c>
      <c r="D12" s="43">
        <v>0</v>
      </c>
      <c r="E12" s="44">
        <v>4</v>
      </c>
      <c r="F12" s="44">
        <f t="shared" si="0"/>
        <v>0</v>
      </c>
      <c r="G12" s="51"/>
      <c r="H12" s="51"/>
    </row>
    <row r="13" spans="2:8" ht="15.75" x14ac:dyDescent="0.2">
      <c r="B13" s="41">
        <v>1.1100000000000001</v>
      </c>
      <c r="C13" s="42" t="s">
        <v>73</v>
      </c>
      <c r="D13" s="43">
        <v>0</v>
      </c>
      <c r="E13" s="44">
        <v>13</v>
      </c>
      <c r="F13" s="44">
        <f t="shared" si="0"/>
        <v>0</v>
      </c>
      <c r="G13" s="51"/>
      <c r="H13" s="51"/>
    </row>
    <row r="14" spans="2:8" ht="15.75" x14ac:dyDescent="0.2">
      <c r="B14" s="41">
        <v>1.1200000000000001</v>
      </c>
      <c r="C14" s="42" t="s">
        <v>74</v>
      </c>
      <c r="D14" s="43">
        <v>0</v>
      </c>
      <c r="E14" s="44">
        <v>4</v>
      </c>
      <c r="F14" s="44">
        <f t="shared" si="0"/>
        <v>0</v>
      </c>
      <c r="G14" s="51"/>
      <c r="H14" s="51"/>
    </row>
    <row r="15" spans="2:8" ht="15.75" x14ac:dyDescent="0.2">
      <c r="B15" s="41">
        <v>1.1299999999999999</v>
      </c>
      <c r="C15" s="42" t="s">
        <v>75</v>
      </c>
      <c r="D15" s="43">
        <v>0</v>
      </c>
      <c r="E15" s="44">
        <v>52</v>
      </c>
      <c r="F15" s="44">
        <f t="shared" si="0"/>
        <v>0</v>
      </c>
      <c r="G15" s="51"/>
      <c r="H15" s="51"/>
    </row>
    <row r="16" spans="2:8" ht="15.75" x14ac:dyDescent="0.2">
      <c r="B16" s="41">
        <v>1.1399999999999999</v>
      </c>
      <c r="C16" s="42" t="s">
        <v>76</v>
      </c>
      <c r="D16" s="43">
        <v>0</v>
      </c>
      <c r="E16" s="44">
        <v>4</v>
      </c>
      <c r="F16" s="44">
        <f t="shared" si="0"/>
        <v>0</v>
      </c>
      <c r="G16" s="51"/>
      <c r="H16" s="51"/>
    </row>
    <row r="17" spans="2:8" ht="15.75" x14ac:dyDescent="0.2">
      <c r="B17" s="41">
        <v>1.1499999999999999</v>
      </c>
      <c r="C17" s="42" t="s">
        <v>33</v>
      </c>
      <c r="D17" s="43">
        <v>0</v>
      </c>
      <c r="E17" s="44">
        <v>38</v>
      </c>
      <c r="F17" s="44">
        <f t="shared" si="0"/>
        <v>0</v>
      </c>
      <c r="G17" s="51"/>
      <c r="H17" s="51"/>
    </row>
    <row r="18" spans="2:8" ht="15.75" x14ac:dyDescent="0.2">
      <c r="B18" s="41">
        <v>1.1599999999999999</v>
      </c>
      <c r="C18" s="42" t="s">
        <v>77</v>
      </c>
      <c r="D18" s="43">
        <v>0</v>
      </c>
      <c r="E18" s="44">
        <v>70</v>
      </c>
      <c r="F18" s="44">
        <f t="shared" si="0"/>
        <v>0</v>
      </c>
      <c r="G18" s="51"/>
      <c r="H18" s="51"/>
    </row>
    <row r="19" spans="2:8" ht="15.75" x14ac:dyDescent="0.2">
      <c r="B19" s="41">
        <v>1.17</v>
      </c>
      <c r="C19" s="42" t="s">
        <v>25</v>
      </c>
      <c r="D19" s="43">
        <v>0</v>
      </c>
      <c r="E19" s="44">
        <v>107</v>
      </c>
      <c r="F19" s="44">
        <f t="shared" si="0"/>
        <v>0</v>
      </c>
      <c r="G19" s="51"/>
      <c r="H19" s="51"/>
    </row>
    <row r="20" spans="2:8" ht="15.75" x14ac:dyDescent="0.2">
      <c r="B20" s="41">
        <v>1.18</v>
      </c>
      <c r="C20" s="43" t="s">
        <v>78</v>
      </c>
      <c r="D20" s="43">
        <v>0</v>
      </c>
      <c r="E20" s="44">
        <v>27</v>
      </c>
      <c r="F20" s="44">
        <f t="shared" si="0"/>
        <v>0</v>
      </c>
      <c r="G20" s="51"/>
      <c r="H20" s="51"/>
    </row>
    <row r="21" spans="2:8" ht="15.75" x14ac:dyDescent="0.2">
      <c r="B21" s="41">
        <v>1.19</v>
      </c>
      <c r="C21" s="42" t="s">
        <v>42</v>
      </c>
      <c r="D21" s="43">
        <v>0</v>
      </c>
      <c r="E21" s="44">
        <v>4</v>
      </c>
      <c r="F21" s="44">
        <f t="shared" si="0"/>
        <v>0</v>
      </c>
      <c r="G21" s="51"/>
      <c r="H21" s="51"/>
    </row>
    <row r="22" spans="2:8" ht="15.75" x14ac:dyDescent="0.2">
      <c r="B22" s="41">
        <v>1.2</v>
      </c>
      <c r="C22" s="42" t="s">
        <v>79</v>
      </c>
      <c r="D22" s="43">
        <v>0</v>
      </c>
      <c r="E22" s="44">
        <v>72</v>
      </c>
      <c r="F22" s="44">
        <f t="shared" si="0"/>
        <v>0</v>
      </c>
      <c r="G22" s="51"/>
      <c r="H22" s="51"/>
    </row>
    <row r="23" spans="2:8" ht="15.75" x14ac:dyDescent="0.2">
      <c r="B23" s="41">
        <v>1.21</v>
      </c>
      <c r="C23" s="42" t="s">
        <v>80</v>
      </c>
      <c r="D23" s="43">
        <v>0</v>
      </c>
      <c r="E23" s="44">
        <v>13</v>
      </c>
      <c r="F23" s="44">
        <f t="shared" si="0"/>
        <v>0</v>
      </c>
      <c r="G23" s="51"/>
      <c r="H23" s="51"/>
    </row>
    <row r="24" spans="2:8" ht="15.75" x14ac:dyDescent="0.2">
      <c r="B24" s="41">
        <v>1.22</v>
      </c>
      <c r="C24" s="42" t="s">
        <v>81</v>
      </c>
      <c r="D24" s="43">
        <v>0</v>
      </c>
      <c r="E24" s="44">
        <v>23</v>
      </c>
      <c r="F24" s="44">
        <f t="shared" si="0"/>
        <v>0</v>
      </c>
      <c r="G24" s="51"/>
      <c r="H24" s="51"/>
    </row>
    <row r="25" spans="2:8" ht="16.5" customHeight="1" x14ac:dyDescent="0.2">
      <c r="B25" s="41">
        <v>1.23</v>
      </c>
      <c r="C25" s="42" t="s">
        <v>82</v>
      </c>
      <c r="D25" s="43">
        <v>0</v>
      </c>
      <c r="E25" s="44">
        <v>39</v>
      </c>
      <c r="F25" s="44">
        <f t="shared" si="0"/>
        <v>0</v>
      </c>
      <c r="G25" s="51"/>
      <c r="H25" s="51"/>
    </row>
    <row r="26" spans="2:8" ht="15.75" x14ac:dyDescent="0.2">
      <c r="B26" s="41">
        <v>1.24</v>
      </c>
      <c r="C26" s="42" t="s">
        <v>17</v>
      </c>
      <c r="D26" s="43">
        <v>0</v>
      </c>
      <c r="E26" s="44">
        <v>47</v>
      </c>
      <c r="F26" s="44">
        <f t="shared" si="0"/>
        <v>0</v>
      </c>
      <c r="G26" s="51"/>
      <c r="H26" s="51"/>
    </row>
    <row r="27" spans="2:8" ht="15.75" x14ac:dyDescent="0.2">
      <c r="B27" s="41">
        <v>1.25</v>
      </c>
      <c r="C27" s="42" t="s">
        <v>18</v>
      </c>
      <c r="D27" s="43">
        <v>0</v>
      </c>
      <c r="E27" s="44">
        <v>74</v>
      </c>
      <c r="F27" s="44">
        <f t="shared" si="0"/>
        <v>0</v>
      </c>
      <c r="G27" s="51"/>
      <c r="H27" s="51"/>
    </row>
    <row r="28" spans="2:8" ht="15.75" x14ac:dyDescent="0.2">
      <c r="B28" s="41">
        <v>1.26</v>
      </c>
      <c r="C28" s="42" t="s">
        <v>83</v>
      </c>
      <c r="D28" s="43">
        <v>0</v>
      </c>
      <c r="E28" s="44">
        <v>6</v>
      </c>
      <c r="F28" s="44">
        <f t="shared" si="0"/>
        <v>0</v>
      </c>
      <c r="G28" s="51"/>
      <c r="H28" s="51"/>
    </row>
    <row r="29" spans="2:8" ht="15.75" x14ac:dyDescent="0.2">
      <c r="B29" s="41">
        <v>1.27</v>
      </c>
      <c r="C29" s="43" t="s">
        <v>84</v>
      </c>
      <c r="D29" s="43">
        <v>0</v>
      </c>
      <c r="E29" s="44">
        <v>33</v>
      </c>
      <c r="F29" s="44">
        <f t="shared" si="0"/>
        <v>0</v>
      </c>
      <c r="G29" s="51"/>
      <c r="H29" s="51"/>
    </row>
    <row r="30" spans="2:8" ht="15.75" x14ac:dyDescent="0.2">
      <c r="B30" s="41">
        <v>1.28</v>
      </c>
      <c r="C30" s="42" t="s">
        <v>85</v>
      </c>
      <c r="D30" s="43">
        <v>0</v>
      </c>
      <c r="E30" s="44">
        <v>4</v>
      </c>
      <c r="F30" s="44">
        <f t="shared" si="0"/>
        <v>0</v>
      </c>
      <c r="G30" s="51"/>
      <c r="H30" s="51"/>
    </row>
    <row r="31" spans="2:8" ht="15.75" x14ac:dyDescent="0.2">
      <c r="B31" s="41">
        <v>1.29</v>
      </c>
      <c r="C31" s="43" t="s">
        <v>86</v>
      </c>
      <c r="D31" s="43">
        <v>0</v>
      </c>
      <c r="E31" s="44">
        <v>4</v>
      </c>
      <c r="F31" s="44">
        <f t="shared" si="0"/>
        <v>0</v>
      </c>
      <c r="G31" s="51"/>
      <c r="H31" s="51"/>
    </row>
    <row r="32" spans="2:8" ht="15.75" x14ac:dyDescent="0.2">
      <c r="B32" s="45">
        <v>1.3</v>
      </c>
      <c r="C32" s="43" t="s">
        <v>87</v>
      </c>
      <c r="D32" s="43">
        <v>0</v>
      </c>
      <c r="E32" s="44">
        <v>4</v>
      </c>
      <c r="F32" s="44">
        <f t="shared" si="0"/>
        <v>0</v>
      </c>
      <c r="G32" s="52"/>
      <c r="H32" s="52"/>
    </row>
    <row r="33" spans="2:8" ht="16.5" thickBot="1" x14ac:dyDescent="0.25">
      <c r="B33" s="16"/>
      <c r="C33" s="19" t="s">
        <v>60</v>
      </c>
      <c r="D33" s="20">
        <f>SUM(D3:D32)</f>
        <v>0</v>
      </c>
      <c r="E33" s="46">
        <f>SUM(E3:E32)</f>
        <v>1138</v>
      </c>
      <c r="F33" s="46">
        <f>SUM(F3:F32)</f>
        <v>0</v>
      </c>
      <c r="G33" s="47"/>
      <c r="H33" s="47"/>
    </row>
  </sheetData>
  <sheetProtection algorithmName="SHA-512" hashValue="tataV7ynzdKV1Wgbj2bxzr5tjPV2yjg2EPGDjghiTGw1Ny0g54lv3lffapPdgvJg1KYo0ERuw7GdAK4GgAb6Ng==" saltValue="zSpFVSt+V7QgGXuAV5rjAw==" spinCount="100000" sheet="1" formatCells="0" formatColumns="0" formatRows="0" insertColumns="0" insertRows="0" insertHyperlinks="0" deleteColumns="0" deleteRows="0" sort="0" autoFilter="0" pivotTables="0"/>
  <protectedRanges>
    <protectedRange sqref="D3:D32" name="טווח2"/>
    <protectedRange sqref="D3:D32" name="מחיר בשח"/>
  </protectedRanges>
  <mergeCells count="3">
    <mergeCell ref="G1:H1"/>
    <mergeCell ref="G3:G32"/>
    <mergeCell ref="H3:H3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4038-FCBB-4DF3-B0CD-E5FDC90D1FD5}">
  <sheetPr>
    <tabColor theme="5" tint="-0.249977111117893"/>
  </sheetPr>
  <dimension ref="B4:J56"/>
  <sheetViews>
    <sheetView rightToLeft="1" workbookViewId="0">
      <selection activeCell="E10" sqref="E10"/>
    </sheetView>
  </sheetViews>
  <sheetFormatPr defaultColWidth="9" defaultRowHeight="15" x14ac:dyDescent="0.2"/>
  <cols>
    <col min="1" max="1" width="9" style="1"/>
    <col min="2" max="2" width="3.375" style="1" bestFit="1" customWidth="1"/>
    <col min="3" max="3" width="20.625" style="6" bestFit="1" customWidth="1"/>
    <col min="4" max="4" width="18.625" style="2" bestFit="1" customWidth="1"/>
    <col min="5" max="5" width="13.625" style="2" bestFit="1" customWidth="1"/>
    <col min="6" max="6" width="16" style="1" customWidth="1"/>
    <col min="7" max="7" width="29" style="1" customWidth="1"/>
    <col min="8" max="8" width="14.75" style="1" customWidth="1"/>
    <col min="9" max="9" width="14.125" style="1" customWidth="1"/>
    <col min="10" max="10" width="11.625" style="1" customWidth="1"/>
    <col min="11" max="16384" width="9" style="1"/>
  </cols>
  <sheetData>
    <row r="4" spans="2:10" ht="20.25" x14ac:dyDescent="0.2">
      <c r="B4" s="53" t="s">
        <v>122</v>
      </c>
      <c r="C4" s="53"/>
      <c r="D4" s="53"/>
      <c r="E4" s="53"/>
      <c r="F4" s="53"/>
      <c r="G4" s="53"/>
      <c r="H4" s="53"/>
      <c r="I4" s="53"/>
      <c r="J4" s="53"/>
    </row>
    <row r="6" spans="2:10" ht="32.25" customHeight="1" x14ac:dyDescent="0.2">
      <c r="F6" s="12"/>
      <c r="G6" s="12"/>
      <c r="H6" s="12"/>
      <c r="I6" s="48" t="s">
        <v>112</v>
      </c>
      <c r="J6" s="49"/>
    </row>
    <row r="7" spans="2:10" s="8" customFormat="1" ht="30" customHeight="1" x14ac:dyDescent="0.2">
      <c r="B7" s="35" t="s">
        <v>0</v>
      </c>
      <c r="C7" s="35" t="s">
        <v>1</v>
      </c>
      <c r="D7" s="35" t="s">
        <v>2</v>
      </c>
      <c r="E7" s="35" t="s">
        <v>59</v>
      </c>
      <c r="F7" s="32" t="s">
        <v>90</v>
      </c>
      <c r="G7" s="32" t="s">
        <v>110</v>
      </c>
      <c r="H7" s="32" t="s">
        <v>106</v>
      </c>
      <c r="I7" s="32" t="s">
        <v>100</v>
      </c>
      <c r="J7" s="32" t="s">
        <v>101</v>
      </c>
    </row>
    <row r="8" spans="2:10" x14ac:dyDescent="0.2">
      <c r="B8" s="33">
        <v>1</v>
      </c>
      <c r="C8" s="13" t="s">
        <v>46</v>
      </c>
      <c r="D8" s="13" t="s">
        <v>47</v>
      </c>
      <c r="E8" s="13">
        <v>0</v>
      </c>
      <c r="F8" s="13" t="s">
        <v>92</v>
      </c>
      <c r="G8" s="13">
        <v>52</v>
      </c>
      <c r="H8" s="13">
        <f>G8*E8</f>
        <v>0</v>
      </c>
      <c r="I8" s="13" t="s">
        <v>105</v>
      </c>
      <c r="J8" s="13" t="s">
        <v>97</v>
      </c>
    </row>
    <row r="9" spans="2:10" x14ac:dyDescent="0.2">
      <c r="B9" s="33">
        <v>2</v>
      </c>
      <c r="C9" s="13" t="s">
        <v>48</v>
      </c>
      <c r="D9" s="13" t="s">
        <v>49</v>
      </c>
      <c r="E9" s="13">
        <v>0</v>
      </c>
      <c r="F9" s="13" t="s">
        <v>92</v>
      </c>
      <c r="G9" s="13">
        <v>52</v>
      </c>
      <c r="H9" s="13">
        <f t="shared" ref="H9:H10" si="0">G9*E9</f>
        <v>0</v>
      </c>
      <c r="I9" s="13" t="s">
        <v>105</v>
      </c>
      <c r="J9" s="13" t="s">
        <v>97</v>
      </c>
    </row>
    <row r="10" spans="2:10" x14ac:dyDescent="0.2">
      <c r="B10" s="33">
        <v>3</v>
      </c>
      <c r="C10" s="13" t="s">
        <v>50</v>
      </c>
      <c r="D10" s="13" t="s">
        <v>49</v>
      </c>
      <c r="E10" s="13">
        <v>0</v>
      </c>
      <c r="F10" s="13" t="s">
        <v>92</v>
      </c>
      <c r="G10" s="13">
        <v>52</v>
      </c>
      <c r="H10" s="13">
        <f t="shared" si="0"/>
        <v>0</v>
      </c>
      <c r="I10" s="13" t="s">
        <v>105</v>
      </c>
      <c r="J10" s="13" t="s">
        <v>97</v>
      </c>
    </row>
    <row r="11" spans="2:10" x14ac:dyDescent="0.2">
      <c r="B11" s="33"/>
      <c r="C11" s="13"/>
      <c r="D11" s="21" t="s">
        <v>60</v>
      </c>
      <c r="E11" s="13"/>
      <c r="F11" s="13"/>
      <c r="G11" s="21">
        <f>SUM(G8:G10)</f>
        <v>156</v>
      </c>
      <c r="H11" s="21">
        <f>SUM(H8:H10)</f>
        <v>0</v>
      </c>
      <c r="I11" s="13"/>
      <c r="J11" s="13"/>
    </row>
    <row r="12" spans="2:10" x14ac:dyDescent="0.2">
      <c r="F12"/>
      <c r="G12"/>
      <c r="H12"/>
      <c r="I12"/>
      <c r="J12"/>
    </row>
    <row r="13" spans="2:10" x14ac:dyDescent="0.2">
      <c r="F13"/>
      <c r="G13"/>
      <c r="H13"/>
      <c r="I13"/>
      <c r="J13"/>
    </row>
    <row r="14" spans="2:10" x14ac:dyDescent="0.2">
      <c r="F14"/>
      <c r="G14"/>
      <c r="H14"/>
      <c r="I14"/>
      <c r="J14"/>
    </row>
    <row r="15" spans="2:10" x14ac:dyDescent="0.2">
      <c r="F15"/>
      <c r="G15"/>
      <c r="H15"/>
      <c r="I15"/>
      <c r="J15"/>
    </row>
    <row r="16" spans="2:10" x14ac:dyDescent="0.2">
      <c r="F16"/>
      <c r="G16"/>
      <c r="H16"/>
      <c r="I16"/>
      <c r="J16"/>
    </row>
    <row r="17" spans="6:10" x14ac:dyDescent="0.2">
      <c r="F17"/>
      <c r="G17"/>
      <c r="H17"/>
      <c r="I17"/>
      <c r="J17"/>
    </row>
    <row r="18" spans="6:10" x14ac:dyDescent="0.2">
      <c r="F18"/>
      <c r="G18"/>
      <c r="H18"/>
      <c r="I18"/>
      <c r="J18"/>
    </row>
    <row r="19" spans="6:10" x14ac:dyDescent="0.2">
      <c r="F19"/>
      <c r="G19"/>
      <c r="H19"/>
      <c r="I19"/>
      <c r="J19"/>
    </row>
    <row r="20" spans="6:10" x14ac:dyDescent="0.2">
      <c r="F20"/>
      <c r="G20"/>
      <c r="H20"/>
      <c r="I20"/>
      <c r="J20"/>
    </row>
    <row r="21" spans="6:10" x14ac:dyDescent="0.2">
      <c r="F21"/>
      <c r="G21"/>
      <c r="H21"/>
      <c r="I21"/>
      <c r="J21"/>
    </row>
    <row r="22" spans="6:10" x14ac:dyDescent="0.2">
      <c r="F22"/>
      <c r="G22"/>
      <c r="H22"/>
      <c r="I22"/>
      <c r="J22"/>
    </row>
    <row r="23" spans="6:10" x14ac:dyDescent="0.2">
      <c r="F23"/>
      <c r="G23"/>
      <c r="H23"/>
      <c r="I23"/>
      <c r="J23"/>
    </row>
    <row r="24" spans="6:10" x14ac:dyDescent="0.2">
      <c r="F24"/>
      <c r="G24"/>
      <c r="H24"/>
      <c r="I24"/>
      <c r="J24"/>
    </row>
    <row r="25" spans="6:10" x14ac:dyDescent="0.2">
      <c r="F25"/>
      <c r="G25"/>
      <c r="H25"/>
      <c r="I25"/>
      <c r="J25"/>
    </row>
    <row r="26" spans="6:10" x14ac:dyDescent="0.2">
      <c r="F26"/>
      <c r="G26"/>
      <c r="H26"/>
      <c r="I26"/>
      <c r="J26"/>
    </row>
    <row r="27" spans="6:10" x14ac:dyDescent="0.2">
      <c r="F27"/>
      <c r="G27"/>
      <c r="H27"/>
      <c r="I27"/>
      <c r="J27"/>
    </row>
    <row r="28" spans="6:10" x14ac:dyDescent="0.2">
      <c r="F28"/>
      <c r="G28"/>
      <c r="H28"/>
      <c r="I28"/>
      <c r="J28"/>
    </row>
    <row r="29" spans="6:10" x14ac:dyDescent="0.2">
      <c r="F29"/>
      <c r="G29"/>
      <c r="H29"/>
      <c r="I29"/>
      <c r="J29"/>
    </row>
    <row r="30" spans="6:10" x14ac:dyDescent="0.2">
      <c r="F30"/>
      <c r="G30"/>
      <c r="H30"/>
      <c r="I30"/>
      <c r="J30"/>
    </row>
    <row r="31" spans="6:10" x14ac:dyDescent="0.2">
      <c r="F31"/>
      <c r="G31"/>
      <c r="H31"/>
      <c r="I31"/>
      <c r="J31"/>
    </row>
    <row r="32" spans="6:10" x14ac:dyDescent="0.2">
      <c r="F32"/>
      <c r="G32"/>
      <c r="H32"/>
      <c r="I32"/>
      <c r="J32"/>
    </row>
    <row r="33" spans="6:10" x14ac:dyDescent="0.2">
      <c r="F33"/>
      <c r="G33"/>
      <c r="H33"/>
      <c r="I33"/>
      <c r="J33"/>
    </row>
    <row r="34" spans="6:10" x14ac:dyDescent="0.2">
      <c r="F34"/>
      <c r="G34"/>
      <c r="H34"/>
      <c r="I34"/>
      <c r="J34"/>
    </row>
    <row r="35" spans="6:10" x14ac:dyDescent="0.2">
      <c r="F35"/>
      <c r="G35"/>
      <c r="H35"/>
      <c r="I35"/>
      <c r="J35"/>
    </row>
    <row r="36" spans="6:10" x14ac:dyDescent="0.2">
      <c r="F36"/>
      <c r="G36"/>
      <c r="H36"/>
      <c r="I36"/>
      <c r="J36"/>
    </row>
    <row r="37" spans="6:10" x14ac:dyDescent="0.2">
      <c r="F37"/>
      <c r="G37"/>
      <c r="H37"/>
      <c r="I37"/>
      <c r="J37"/>
    </row>
    <row r="38" spans="6:10" x14ac:dyDescent="0.2">
      <c r="F38"/>
      <c r="G38"/>
      <c r="H38"/>
      <c r="I38"/>
      <c r="J38"/>
    </row>
    <row r="39" spans="6:10" x14ac:dyDescent="0.2">
      <c r="F39"/>
      <c r="G39"/>
      <c r="H39"/>
      <c r="I39"/>
      <c r="J39"/>
    </row>
    <row r="40" spans="6:10" x14ac:dyDescent="0.2">
      <c r="F40"/>
      <c r="G40"/>
      <c r="H40"/>
      <c r="I40"/>
      <c r="J40"/>
    </row>
    <row r="41" spans="6:10" x14ac:dyDescent="0.2">
      <c r="F41"/>
      <c r="G41"/>
      <c r="H41"/>
      <c r="I41"/>
      <c r="J41"/>
    </row>
    <row r="42" spans="6:10" x14ac:dyDescent="0.2">
      <c r="F42"/>
      <c r="G42"/>
      <c r="H42"/>
      <c r="I42"/>
      <c r="J42"/>
    </row>
    <row r="43" spans="6:10" x14ac:dyDescent="0.2">
      <c r="F43"/>
      <c r="G43"/>
      <c r="H43"/>
      <c r="I43"/>
      <c r="J43"/>
    </row>
    <row r="44" spans="6:10" x14ac:dyDescent="0.2">
      <c r="F44"/>
      <c r="G44"/>
      <c r="H44"/>
      <c r="I44"/>
      <c r="J44"/>
    </row>
    <row r="45" spans="6:10" x14ac:dyDescent="0.2">
      <c r="F45"/>
      <c r="G45"/>
      <c r="H45"/>
      <c r="I45"/>
      <c r="J45"/>
    </row>
    <row r="46" spans="6:10" x14ac:dyDescent="0.2">
      <c r="F46"/>
      <c r="G46"/>
      <c r="H46"/>
      <c r="I46"/>
      <c r="J46"/>
    </row>
    <row r="47" spans="6:10" x14ac:dyDescent="0.2">
      <c r="F47"/>
      <c r="G47"/>
      <c r="H47"/>
      <c r="I47"/>
      <c r="J47"/>
    </row>
    <row r="48" spans="6:10" x14ac:dyDescent="0.2">
      <c r="F48"/>
      <c r="G48"/>
      <c r="H48"/>
      <c r="I48"/>
      <c r="J48"/>
    </row>
    <row r="49" spans="6:10" x14ac:dyDescent="0.2">
      <c r="F49"/>
      <c r="G49"/>
      <c r="H49"/>
      <c r="I49"/>
      <c r="J49"/>
    </row>
    <row r="50" spans="6:10" x14ac:dyDescent="0.2">
      <c r="F50"/>
      <c r="G50"/>
      <c r="H50"/>
      <c r="I50"/>
      <c r="J50"/>
    </row>
    <row r="51" spans="6:10" x14ac:dyDescent="0.2">
      <c r="F51"/>
      <c r="G51"/>
      <c r="H51"/>
      <c r="I51"/>
      <c r="J51"/>
    </row>
    <row r="52" spans="6:10" x14ac:dyDescent="0.2">
      <c r="F52"/>
      <c r="G52"/>
      <c r="H52"/>
      <c r="I52"/>
      <c r="J52"/>
    </row>
    <row r="53" spans="6:10" x14ac:dyDescent="0.2">
      <c r="F53"/>
      <c r="G53"/>
      <c r="H53"/>
      <c r="I53"/>
      <c r="J53"/>
    </row>
    <row r="54" spans="6:10" x14ac:dyDescent="0.2">
      <c r="F54"/>
      <c r="G54"/>
      <c r="H54"/>
      <c r="I54"/>
      <c r="J54"/>
    </row>
    <row r="55" spans="6:10" x14ac:dyDescent="0.2">
      <c r="F55"/>
      <c r="G55"/>
      <c r="H55"/>
      <c r="I55"/>
      <c r="J55"/>
    </row>
    <row r="56" spans="6:10" x14ac:dyDescent="0.2">
      <c r="F56"/>
      <c r="G56"/>
      <c r="H56"/>
      <c r="I56"/>
      <c r="J56"/>
    </row>
  </sheetData>
  <sheetProtection algorithmName="SHA-512" hashValue="hbgv5nrH8dUoTffh6l6O9GtbFkxG9xB6qfhIgfpYCp9unen3uTFGdixjte317TeXatBEteHULtht69knmM7tdg==" saltValue="sDCj6Leh3HzVxLud355aIw==" spinCount="100000" sheet="1" formatCells="0" formatColumns="0" formatRows="0" insertColumns="0" insertRows="0" insertHyperlinks="0" deleteColumns="0" deleteRows="0" sort="0" autoFilter="0" pivotTables="0"/>
  <protectedRanges>
    <protectedRange sqref="E8:E10" name="טווח2"/>
    <protectedRange sqref="E7:E10" name="טווח1"/>
  </protectedRanges>
  <mergeCells count="2">
    <mergeCell ref="I6:J6"/>
    <mergeCell ref="B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4:J26"/>
  <sheetViews>
    <sheetView rightToLeft="1" workbookViewId="0">
      <selection activeCell="E12" sqref="E12"/>
    </sheetView>
  </sheetViews>
  <sheetFormatPr defaultColWidth="9" defaultRowHeight="15" x14ac:dyDescent="0.2"/>
  <cols>
    <col min="1" max="1" width="9" style="1"/>
    <col min="2" max="2" width="3.375" style="1" bestFit="1" customWidth="1"/>
    <col min="3" max="3" width="20.625" style="6" bestFit="1" customWidth="1"/>
    <col min="4" max="4" width="21.625" style="2" customWidth="1"/>
    <col min="5" max="5" width="13.625" style="2" bestFit="1" customWidth="1"/>
    <col min="6" max="6" width="19.125" style="1" customWidth="1"/>
    <col min="7" max="7" width="28.625" style="1" customWidth="1"/>
    <col min="8" max="8" width="15.875" style="1" customWidth="1"/>
    <col min="9" max="9" width="12.875" style="1" customWidth="1"/>
    <col min="10" max="10" width="15.125" style="1" customWidth="1"/>
    <col min="11" max="16384" width="9" style="1"/>
  </cols>
  <sheetData>
    <row r="4" spans="2:10" ht="20.25" x14ac:dyDescent="0.2">
      <c r="B4" s="53" t="s">
        <v>120</v>
      </c>
      <c r="C4" s="53"/>
      <c r="D4" s="53"/>
      <c r="E4" s="53"/>
      <c r="F4" s="53"/>
      <c r="G4" s="53"/>
      <c r="H4" s="53"/>
      <c r="I4" s="53"/>
      <c r="J4" s="53"/>
    </row>
    <row r="6" spans="2:10" ht="15.75" thickBot="1" x14ac:dyDescent="0.25">
      <c r="F6" s="12"/>
      <c r="G6" s="12"/>
      <c r="H6" s="12"/>
      <c r="I6" s="48" t="s">
        <v>99</v>
      </c>
      <c r="J6" s="49"/>
    </row>
    <row r="7" spans="2:10" s="8" customFormat="1" ht="30" customHeight="1" thickBot="1" x14ac:dyDescent="0.25">
      <c r="B7" s="7" t="s">
        <v>0</v>
      </c>
      <c r="C7" s="35" t="s">
        <v>1</v>
      </c>
      <c r="D7" s="35" t="s">
        <v>2</v>
      </c>
      <c r="E7" s="35" t="s">
        <v>59</v>
      </c>
      <c r="F7" s="32" t="s">
        <v>90</v>
      </c>
      <c r="G7" s="32" t="s">
        <v>110</v>
      </c>
      <c r="H7" s="32" t="s">
        <v>106</v>
      </c>
      <c r="I7" s="32" t="s">
        <v>100</v>
      </c>
      <c r="J7" s="32" t="s">
        <v>101</v>
      </c>
    </row>
    <row r="8" spans="2:10" ht="15.75" thickBot="1" x14ac:dyDescent="0.25">
      <c r="B8" s="3">
        <v>1</v>
      </c>
      <c r="C8" s="13" t="s">
        <v>46</v>
      </c>
      <c r="D8" s="13" t="s">
        <v>47</v>
      </c>
      <c r="E8" s="13">
        <v>0</v>
      </c>
      <c r="F8" s="13" t="s">
        <v>92</v>
      </c>
      <c r="G8" s="13">
        <v>52</v>
      </c>
      <c r="H8" s="13">
        <f>G8*E8</f>
        <v>0</v>
      </c>
      <c r="I8" s="13" t="s">
        <v>105</v>
      </c>
      <c r="J8" s="13" t="s">
        <v>97</v>
      </c>
    </row>
    <row r="9" spans="2:10" ht="15.75" thickBot="1" x14ac:dyDescent="0.25">
      <c r="B9" s="4">
        <v>2</v>
      </c>
      <c r="C9" s="13" t="s">
        <v>48</v>
      </c>
      <c r="D9" s="13" t="s">
        <v>49</v>
      </c>
      <c r="E9" s="13">
        <v>0</v>
      </c>
      <c r="F9" s="13" t="s">
        <v>92</v>
      </c>
      <c r="G9" s="13">
        <v>52</v>
      </c>
      <c r="H9" s="13">
        <f t="shared" ref="H9:H16" si="0">G9*E9</f>
        <v>0</v>
      </c>
      <c r="I9" s="13" t="s">
        <v>105</v>
      </c>
      <c r="J9" s="13" t="s">
        <v>97</v>
      </c>
    </row>
    <row r="10" spans="2:10" ht="15.75" thickBot="1" x14ac:dyDescent="0.25">
      <c r="B10" s="3">
        <v>3</v>
      </c>
      <c r="C10" s="13" t="s">
        <v>50</v>
      </c>
      <c r="D10" s="13" t="s">
        <v>49</v>
      </c>
      <c r="E10" s="13">
        <v>0</v>
      </c>
      <c r="F10" s="13" t="s">
        <v>92</v>
      </c>
      <c r="G10" s="13">
        <v>52</v>
      </c>
      <c r="H10" s="13">
        <f t="shared" si="0"/>
        <v>0</v>
      </c>
      <c r="I10" s="13" t="s">
        <v>105</v>
      </c>
      <c r="J10" s="13" t="s">
        <v>97</v>
      </c>
    </row>
    <row r="11" spans="2:10" ht="15.75" thickBot="1" x14ac:dyDescent="0.25">
      <c r="B11" s="4">
        <v>4</v>
      </c>
      <c r="C11" s="13" t="s">
        <v>51</v>
      </c>
      <c r="D11" s="36" t="s">
        <v>5</v>
      </c>
      <c r="E11" s="13">
        <v>0</v>
      </c>
      <c r="F11" s="13" t="s">
        <v>92</v>
      </c>
      <c r="G11" s="13">
        <v>52</v>
      </c>
      <c r="H11" s="13">
        <f t="shared" si="0"/>
        <v>0</v>
      </c>
      <c r="I11" s="13" t="s">
        <v>105</v>
      </c>
      <c r="J11" s="13" t="s">
        <v>97</v>
      </c>
    </row>
    <row r="12" spans="2:10" ht="15.75" thickBot="1" x14ac:dyDescent="0.25">
      <c r="B12" s="3">
        <v>5</v>
      </c>
      <c r="C12" s="13" t="s">
        <v>52</v>
      </c>
      <c r="D12" s="13" t="s">
        <v>53</v>
      </c>
      <c r="E12" s="13">
        <v>0</v>
      </c>
      <c r="F12" s="13" t="s">
        <v>92</v>
      </c>
      <c r="G12" s="13">
        <v>52</v>
      </c>
      <c r="H12" s="13">
        <f t="shared" si="0"/>
        <v>0</v>
      </c>
      <c r="I12" s="13" t="s">
        <v>105</v>
      </c>
      <c r="J12" s="13" t="s">
        <v>97</v>
      </c>
    </row>
    <row r="13" spans="2:10" ht="15.75" thickBot="1" x14ac:dyDescent="0.25">
      <c r="B13" s="4">
        <v>6</v>
      </c>
      <c r="C13" s="13" t="s">
        <v>54</v>
      </c>
      <c r="D13" s="13" t="s">
        <v>55</v>
      </c>
      <c r="E13" s="13">
        <v>0</v>
      </c>
      <c r="F13" s="13" t="s">
        <v>93</v>
      </c>
      <c r="G13" s="13">
        <v>12</v>
      </c>
      <c r="H13" s="13">
        <f t="shared" si="0"/>
        <v>0</v>
      </c>
      <c r="I13" s="13" t="s">
        <v>116</v>
      </c>
      <c r="J13" s="13" t="s">
        <v>97</v>
      </c>
    </row>
    <row r="14" spans="2:10" ht="15.75" thickBot="1" x14ac:dyDescent="0.25">
      <c r="B14" s="3">
        <v>7</v>
      </c>
      <c r="C14" s="13" t="s">
        <v>33</v>
      </c>
      <c r="D14" s="37" t="s">
        <v>124</v>
      </c>
      <c r="E14" s="13">
        <v>0</v>
      </c>
      <c r="F14" s="13" t="s">
        <v>93</v>
      </c>
      <c r="G14" s="13">
        <v>12</v>
      </c>
      <c r="H14" s="13">
        <f t="shared" si="0"/>
        <v>0</v>
      </c>
      <c r="I14" s="13" t="s">
        <v>116</v>
      </c>
      <c r="J14" s="13" t="s">
        <v>97</v>
      </c>
    </row>
    <row r="15" spans="2:10" ht="15.75" thickBot="1" x14ac:dyDescent="0.25">
      <c r="B15" s="4">
        <v>8</v>
      </c>
      <c r="C15" s="13" t="s">
        <v>35</v>
      </c>
      <c r="D15" s="37" t="s">
        <v>124</v>
      </c>
      <c r="E15" s="13">
        <v>0</v>
      </c>
      <c r="F15" s="13" t="s">
        <v>93</v>
      </c>
      <c r="G15" s="13">
        <v>12</v>
      </c>
      <c r="H15" s="13">
        <f t="shared" si="0"/>
        <v>0</v>
      </c>
      <c r="I15" s="13" t="s">
        <v>116</v>
      </c>
      <c r="J15" s="13" t="s">
        <v>97</v>
      </c>
    </row>
    <row r="16" spans="2:10" ht="30" x14ac:dyDescent="0.2">
      <c r="B16" s="5">
        <v>9</v>
      </c>
      <c r="C16" s="31" t="s">
        <v>119</v>
      </c>
      <c r="D16" s="13"/>
      <c r="E16" s="13">
        <v>0</v>
      </c>
      <c r="F16" s="13" t="s">
        <v>93</v>
      </c>
      <c r="G16" s="13">
        <v>12</v>
      </c>
      <c r="H16" s="13">
        <f t="shared" si="0"/>
        <v>0</v>
      </c>
      <c r="I16" s="13" t="s">
        <v>116</v>
      </c>
      <c r="J16" s="13" t="s">
        <v>96</v>
      </c>
    </row>
    <row r="17" spans="4:10" x14ac:dyDescent="0.25">
      <c r="D17" s="17" t="s">
        <v>60</v>
      </c>
      <c r="F17"/>
      <c r="G17" s="18">
        <f>SUM(G8:G16)</f>
        <v>308</v>
      </c>
      <c r="H17" s="18">
        <f>SUM(H8:H16)</f>
        <v>0</v>
      </c>
      <c r="I17"/>
      <c r="J17"/>
    </row>
    <row r="18" spans="4:10" x14ac:dyDescent="0.2">
      <c r="F18"/>
      <c r="G18"/>
      <c r="H18"/>
      <c r="I18"/>
      <c r="J18"/>
    </row>
    <row r="19" spans="4:10" x14ac:dyDescent="0.2">
      <c r="F19"/>
      <c r="G19"/>
      <c r="H19"/>
      <c r="I19"/>
      <c r="J19"/>
    </row>
    <row r="20" spans="4:10" x14ac:dyDescent="0.2">
      <c r="F20"/>
      <c r="G20"/>
      <c r="H20"/>
      <c r="I20"/>
      <c r="J20"/>
    </row>
    <row r="21" spans="4:10" x14ac:dyDescent="0.2">
      <c r="F21"/>
      <c r="G21"/>
      <c r="H21"/>
      <c r="I21"/>
      <c r="J21"/>
    </row>
    <row r="22" spans="4:10" x14ac:dyDescent="0.2">
      <c r="F22"/>
      <c r="G22"/>
      <c r="H22"/>
      <c r="I22"/>
      <c r="J22"/>
    </row>
    <row r="23" spans="4:10" x14ac:dyDescent="0.2">
      <c r="F23"/>
      <c r="G23"/>
      <c r="H23"/>
      <c r="I23"/>
      <c r="J23"/>
    </row>
    <row r="24" spans="4:10" x14ac:dyDescent="0.2">
      <c r="F24"/>
      <c r="G24"/>
      <c r="H24"/>
      <c r="I24"/>
      <c r="J24"/>
    </row>
    <row r="25" spans="4:10" x14ac:dyDescent="0.2">
      <c r="F25"/>
      <c r="G25"/>
      <c r="H25"/>
      <c r="I25"/>
      <c r="J25"/>
    </row>
    <row r="26" spans="4:10" x14ac:dyDescent="0.2">
      <c r="F26"/>
      <c r="G26"/>
      <c r="H26"/>
      <c r="I26"/>
      <c r="J26"/>
    </row>
  </sheetData>
  <sheetProtection algorithmName="SHA-512" hashValue="fp8kG1ON2NBaOOHM+10LehAcINuSFjShuAYU/f1AdCU1d5XPRfWqzerf/AY7ZFLYxsYsBGo58UzgRbKMtPi7DA==" saltValue="REqPeqPas56vkOzLJX0GSg==" spinCount="100000" sheet="1" formatCells="0" formatColumns="0" formatRows="0" insertColumns="0" insertRows="0" insertHyperlinks="0" deleteColumns="0" deleteRows="0" sort="0" autoFilter="0" pivotTables="0"/>
  <protectedRanges>
    <protectedRange sqref="E8:E16" name="טווח2"/>
    <protectedRange sqref="E1:E1048576" name="טווח1"/>
  </protectedRanges>
  <mergeCells count="2">
    <mergeCell ref="I6:J6"/>
    <mergeCell ref="B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4:K35"/>
  <sheetViews>
    <sheetView rightToLeft="1" topLeftCell="A34" workbookViewId="0">
      <selection activeCell="F21" sqref="F21"/>
    </sheetView>
  </sheetViews>
  <sheetFormatPr defaultColWidth="9" defaultRowHeight="15" x14ac:dyDescent="0.2"/>
  <cols>
    <col min="1" max="1" width="9" style="1"/>
    <col min="2" max="2" width="3.375" style="1" bestFit="1" customWidth="1"/>
    <col min="3" max="3" width="21.75" style="6" customWidth="1"/>
    <col min="4" max="4" width="14.875" style="1" customWidth="1"/>
    <col min="5" max="5" width="18" style="2" bestFit="1" customWidth="1"/>
    <col min="6" max="6" width="12.125" style="1" customWidth="1"/>
    <col min="7" max="7" width="19.25" style="1" customWidth="1"/>
    <col min="8" max="8" width="17.25" style="1" customWidth="1"/>
    <col min="9" max="9" width="14" style="1" customWidth="1"/>
    <col min="10" max="10" width="11.125" style="1" customWidth="1"/>
    <col min="11" max="11" width="12.125" style="1" customWidth="1"/>
    <col min="12" max="16384" width="9" style="1"/>
  </cols>
  <sheetData>
    <row r="4" spans="2:11" ht="20.25" x14ac:dyDescent="0.2">
      <c r="B4" s="53" t="s">
        <v>121</v>
      </c>
      <c r="C4" s="53"/>
      <c r="D4" s="53"/>
      <c r="E4" s="53"/>
      <c r="F4" s="53"/>
      <c r="G4" s="53"/>
      <c r="H4" s="53"/>
      <c r="I4" s="53"/>
      <c r="J4" s="53"/>
      <c r="K4" s="53"/>
    </row>
    <row r="6" spans="2:11" ht="15.75" customHeight="1" x14ac:dyDescent="0.2">
      <c r="G6" s="12"/>
      <c r="H6" s="12"/>
      <c r="I6" s="12"/>
      <c r="J6" s="48" t="s">
        <v>99</v>
      </c>
      <c r="K6" s="49"/>
    </row>
    <row r="7" spans="2:11" x14ac:dyDescent="0.2">
      <c r="B7" s="33" t="s">
        <v>0</v>
      </c>
      <c r="C7" s="32" t="s">
        <v>1</v>
      </c>
      <c r="D7" s="32" t="s">
        <v>2</v>
      </c>
      <c r="E7" s="21" t="s">
        <v>3</v>
      </c>
      <c r="F7" s="32" t="s">
        <v>59</v>
      </c>
      <c r="G7" s="32" t="s">
        <v>90</v>
      </c>
      <c r="H7" s="32" t="s">
        <v>110</v>
      </c>
      <c r="I7" s="32" t="s">
        <v>106</v>
      </c>
      <c r="J7" s="32" t="s">
        <v>100</v>
      </c>
      <c r="K7" s="32" t="s">
        <v>101</v>
      </c>
    </row>
    <row r="8" spans="2:11" x14ac:dyDescent="0.2">
      <c r="B8" s="33">
        <v>1</v>
      </c>
      <c r="C8" s="13" t="s">
        <v>6</v>
      </c>
      <c r="D8" s="34" t="s">
        <v>5</v>
      </c>
      <c r="E8" s="13" t="s">
        <v>4</v>
      </c>
      <c r="F8" s="33">
        <v>0</v>
      </c>
      <c r="G8" s="13" t="s">
        <v>113</v>
      </c>
      <c r="H8" s="13">
        <v>104</v>
      </c>
      <c r="I8" s="13">
        <f>H8*F8</f>
        <v>0</v>
      </c>
      <c r="J8" s="13" t="s">
        <v>95</v>
      </c>
      <c r="K8" s="13" t="s">
        <v>102</v>
      </c>
    </row>
    <row r="9" spans="2:11" x14ac:dyDescent="0.2">
      <c r="B9" s="33">
        <v>2</v>
      </c>
      <c r="C9" s="13" t="s">
        <v>29</v>
      </c>
      <c r="D9" s="33" t="s">
        <v>8</v>
      </c>
      <c r="E9" s="13" t="s">
        <v>4</v>
      </c>
      <c r="F9" s="33">
        <v>0</v>
      </c>
      <c r="G9" s="13" t="s">
        <v>92</v>
      </c>
      <c r="H9" s="13">
        <v>52</v>
      </c>
      <c r="I9" s="13">
        <f t="shared" ref="I9:I34" si="0">H9*F9</f>
        <v>0</v>
      </c>
      <c r="J9" s="13" t="s">
        <v>95</v>
      </c>
      <c r="K9" s="13" t="s">
        <v>102</v>
      </c>
    </row>
    <row r="10" spans="2:11" x14ac:dyDescent="0.2">
      <c r="B10" s="33">
        <v>3</v>
      </c>
      <c r="C10" s="13" t="s">
        <v>30</v>
      </c>
      <c r="D10" s="33" t="s">
        <v>31</v>
      </c>
      <c r="E10" s="13" t="s">
        <v>4</v>
      </c>
      <c r="F10" s="33">
        <v>0</v>
      </c>
      <c r="G10" s="13" t="s">
        <v>114</v>
      </c>
      <c r="H10" s="13">
        <v>104</v>
      </c>
      <c r="I10" s="13">
        <f t="shared" si="0"/>
        <v>0</v>
      </c>
      <c r="J10" s="13" t="s">
        <v>95</v>
      </c>
      <c r="K10" s="13" t="s">
        <v>102</v>
      </c>
    </row>
    <row r="11" spans="2:11" x14ac:dyDescent="0.2">
      <c r="B11" s="33">
        <v>4</v>
      </c>
      <c r="C11" s="30" t="s">
        <v>7</v>
      </c>
      <c r="D11" s="33" t="s">
        <v>8</v>
      </c>
      <c r="E11" s="13" t="s">
        <v>9</v>
      </c>
      <c r="F11" s="33">
        <v>0</v>
      </c>
      <c r="G11" s="13" t="s">
        <v>113</v>
      </c>
      <c r="H11" s="13">
        <v>104</v>
      </c>
      <c r="I11" s="13">
        <f t="shared" si="0"/>
        <v>0</v>
      </c>
      <c r="J11" s="13" t="s">
        <v>115</v>
      </c>
      <c r="K11" s="13" t="s">
        <v>95</v>
      </c>
    </row>
    <row r="12" spans="2:11" x14ac:dyDescent="0.2">
      <c r="B12" s="33">
        <v>5</v>
      </c>
      <c r="C12" s="13" t="s">
        <v>10</v>
      </c>
      <c r="D12" s="33" t="s">
        <v>8</v>
      </c>
      <c r="E12" s="13" t="s">
        <v>9</v>
      </c>
      <c r="F12" s="33">
        <v>0</v>
      </c>
      <c r="G12" s="13" t="s">
        <v>113</v>
      </c>
      <c r="H12" s="13">
        <v>104</v>
      </c>
      <c r="I12" s="13">
        <f t="shared" si="0"/>
        <v>0</v>
      </c>
      <c r="J12" s="13" t="s">
        <v>115</v>
      </c>
      <c r="K12" s="13" t="s">
        <v>96</v>
      </c>
    </row>
    <row r="13" spans="2:11" x14ac:dyDescent="0.2">
      <c r="B13" s="33">
        <v>6</v>
      </c>
      <c r="C13" s="13" t="s">
        <v>11</v>
      </c>
      <c r="D13" s="33" t="s">
        <v>8</v>
      </c>
      <c r="E13" s="13" t="s">
        <v>9</v>
      </c>
      <c r="F13" s="33">
        <v>0</v>
      </c>
      <c r="G13" s="13" t="s">
        <v>93</v>
      </c>
      <c r="H13" s="13">
        <v>12</v>
      </c>
      <c r="I13" s="13">
        <f t="shared" si="0"/>
        <v>0</v>
      </c>
      <c r="J13" s="13" t="s">
        <v>115</v>
      </c>
      <c r="K13" s="13" t="s">
        <v>96</v>
      </c>
    </row>
    <row r="14" spans="2:11" x14ac:dyDescent="0.2">
      <c r="B14" s="33">
        <v>7</v>
      </c>
      <c r="C14" s="13" t="s">
        <v>12</v>
      </c>
      <c r="D14" s="33" t="s">
        <v>8</v>
      </c>
      <c r="E14" s="13" t="s">
        <v>9</v>
      </c>
      <c r="F14" s="33">
        <v>0</v>
      </c>
      <c r="G14" s="13" t="s">
        <v>113</v>
      </c>
      <c r="H14" s="13">
        <v>104</v>
      </c>
      <c r="I14" s="13">
        <f t="shared" si="0"/>
        <v>0</v>
      </c>
      <c r="J14" s="13" t="s">
        <v>117</v>
      </c>
      <c r="K14" s="13" t="s">
        <v>97</v>
      </c>
    </row>
    <row r="15" spans="2:11" x14ac:dyDescent="0.2">
      <c r="B15" s="33">
        <v>8</v>
      </c>
      <c r="C15" s="13" t="s">
        <v>32</v>
      </c>
      <c r="D15" s="33" t="s">
        <v>8</v>
      </c>
      <c r="E15" s="13" t="s">
        <v>9</v>
      </c>
      <c r="F15" s="33">
        <v>0</v>
      </c>
      <c r="G15" s="13" t="s">
        <v>93</v>
      </c>
      <c r="H15" s="13">
        <v>12</v>
      </c>
      <c r="I15" s="13">
        <f t="shared" si="0"/>
        <v>0</v>
      </c>
      <c r="J15" s="13" t="s">
        <v>116</v>
      </c>
      <c r="K15" s="13" t="s">
        <v>97</v>
      </c>
    </row>
    <row r="16" spans="2:11" x14ac:dyDescent="0.2">
      <c r="B16" s="33">
        <v>9</v>
      </c>
      <c r="C16" s="13" t="s">
        <v>33</v>
      </c>
      <c r="D16" s="33" t="s">
        <v>8</v>
      </c>
      <c r="E16" s="13" t="s">
        <v>34</v>
      </c>
      <c r="F16" s="33">
        <v>0</v>
      </c>
      <c r="G16" s="13" t="s">
        <v>92</v>
      </c>
      <c r="H16" s="13">
        <v>52</v>
      </c>
      <c r="I16" s="13">
        <f t="shared" si="0"/>
        <v>0</v>
      </c>
      <c r="J16" s="13" t="s">
        <v>115</v>
      </c>
      <c r="K16" s="13" t="s">
        <v>97</v>
      </c>
    </row>
    <row r="17" spans="2:11" x14ac:dyDescent="0.2">
      <c r="B17" s="33">
        <v>10</v>
      </c>
      <c r="C17" s="13" t="s">
        <v>35</v>
      </c>
      <c r="D17" s="33" t="s">
        <v>8</v>
      </c>
      <c r="E17" s="13" t="s">
        <v>9</v>
      </c>
      <c r="F17" s="33">
        <v>0</v>
      </c>
      <c r="G17" s="13" t="s">
        <v>92</v>
      </c>
      <c r="H17" s="13">
        <v>52</v>
      </c>
      <c r="I17" s="13">
        <f t="shared" si="0"/>
        <v>0</v>
      </c>
      <c r="J17" s="13" t="s">
        <v>115</v>
      </c>
      <c r="K17" s="13" t="s">
        <v>97</v>
      </c>
    </row>
    <row r="18" spans="2:11" x14ac:dyDescent="0.2">
      <c r="B18" s="33">
        <v>11</v>
      </c>
      <c r="C18" s="13" t="s">
        <v>36</v>
      </c>
      <c r="D18" s="33" t="s">
        <v>8</v>
      </c>
      <c r="E18" s="13" t="s">
        <v>9</v>
      </c>
      <c r="F18" s="33">
        <v>0</v>
      </c>
      <c r="G18" s="13" t="s">
        <v>92</v>
      </c>
      <c r="H18" s="13">
        <v>52</v>
      </c>
      <c r="I18" s="13">
        <f t="shared" si="0"/>
        <v>0</v>
      </c>
      <c r="J18" s="13" t="s">
        <v>115</v>
      </c>
      <c r="K18" s="13" t="s">
        <v>97</v>
      </c>
    </row>
    <row r="19" spans="2:11" x14ac:dyDescent="0.2">
      <c r="B19" s="33">
        <v>12</v>
      </c>
      <c r="C19" s="13" t="s">
        <v>37</v>
      </c>
      <c r="D19" s="33" t="s">
        <v>8</v>
      </c>
      <c r="E19" s="13" t="s">
        <v>9</v>
      </c>
      <c r="F19" s="33">
        <v>0</v>
      </c>
      <c r="G19" s="13" t="s">
        <v>92</v>
      </c>
      <c r="H19" s="13">
        <v>52</v>
      </c>
      <c r="I19" s="13">
        <f t="shared" si="0"/>
        <v>0</v>
      </c>
      <c r="J19" s="13" t="s">
        <v>115</v>
      </c>
      <c r="K19" s="13" t="s">
        <v>97</v>
      </c>
    </row>
    <row r="20" spans="2:11" x14ac:dyDescent="0.2">
      <c r="B20" s="33">
        <v>13</v>
      </c>
      <c r="C20" s="13" t="s">
        <v>38</v>
      </c>
      <c r="D20" s="33" t="s">
        <v>8</v>
      </c>
      <c r="E20" s="13" t="s">
        <v>9</v>
      </c>
      <c r="F20" s="33">
        <v>0</v>
      </c>
      <c r="G20" s="13" t="s">
        <v>92</v>
      </c>
      <c r="H20" s="13">
        <v>52</v>
      </c>
      <c r="I20" s="13">
        <f t="shared" si="0"/>
        <v>0</v>
      </c>
      <c r="J20" s="13" t="s">
        <v>115</v>
      </c>
      <c r="K20" s="13" t="s">
        <v>97</v>
      </c>
    </row>
    <row r="21" spans="2:11" x14ac:dyDescent="0.2">
      <c r="B21" s="33">
        <v>14</v>
      </c>
      <c r="C21" s="13" t="s">
        <v>16</v>
      </c>
      <c r="D21" s="33" t="s">
        <v>8</v>
      </c>
      <c r="E21" s="13" t="s">
        <v>9</v>
      </c>
      <c r="F21" s="33">
        <v>0</v>
      </c>
      <c r="G21" s="13" t="s">
        <v>108</v>
      </c>
      <c r="H21" s="13">
        <v>26</v>
      </c>
      <c r="I21" s="13">
        <f t="shared" si="0"/>
        <v>0</v>
      </c>
      <c r="J21" s="13" t="s">
        <v>115</v>
      </c>
      <c r="K21" s="13" t="s">
        <v>97</v>
      </c>
    </row>
    <row r="22" spans="2:11" x14ac:dyDescent="0.2">
      <c r="B22" s="33">
        <v>15</v>
      </c>
      <c r="C22" s="13" t="s">
        <v>39</v>
      </c>
      <c r="D22" s="33" t="s">
        <v>40</v>
      </c>
      <c r="E22" s="13" t="s">
        <v>4</v>
      </c>
      <c r="F22" s="33">
        <v>0</v>
      </c>
      <c r="G22" s="13" t="s">
        <v>113</v>
      </c>
      <c r="H22" s="13">
        <v>104</v>
      </c>
      <c r="I22" s="13">
        <f t="shared" si="0"/>
        <v>0</v>
      </c>
      <c r="J22" s="13" t="s">
        <v>118</v>
      </c>
      <c r="K22" s="13" t="s">
        <v>94</v>
      </c>
    </row>
    <row r="23" spans="2:11" x14ac:dyDescent="0.2">
      <c r="B23" s="33">
        <v>16</v>
      </c>
      <c r="C23" s="13" t="s">
        <v>58</v>
      </c>
      <c r="D23" s="33" t="s">
        <v>8</v>
      </c>
      <c r="E23" s="13" t="s">
        <v>4</v>
      </c>
      <c r="F23" s="33">
        <v>0</v>
      </c>
      <c r="G23" s="13" t="s">
        <v>113</v>
      </c>
      <c r="H23" s="13">
        <v>104</v>
      </c>
      <c r="I23" s="13">
        <f t="shared" si="0"/>
        <v>0</v>
      </c>
      <c r="J23" s="13" t="s">
        <v>95</v>
      </c>
      <c r="K23" s="13" t="s">
        <v>102</v>
      </c>
    </row>
    <row r="24" spans="2:11" x14ac:dyDescent="0.2">
      <c r="B24" s="33">
        <v>17</v>
      </c>
      <c r="C24" s="13" t="s">
        <v>17</v>
      </c>
      <c r="D24" s="33" t="s">
        <v>8</v>
      </c>
      <c r="E24" s="13" t="s">
        <v>4</v>
      </c>
      <c r="F24" s="33">
        <v>0</v>
      </c>
      <c r="G24" s="13" t="s">
        <v>108</v>
      </c>
      <c r="H24" s="13">
        <v>26</v>
      </c>
      <c r="I24" s="13">
        <f t="shared" si="0"/>
        <v>0</v>
      </c>
      <c r="J24" s="13" t="s">
        <v>103</v>
      </c>
      <c r="K24" s="13" t="s">
        <v>98</v>
      </c>
    </row>
    <row r="25" spans="2:11" x14ac:dyDescent="0.2">
      <c r="B25" s="33">
        <v>18</v>
      </c>
      <c r="C25" s="13" t="s">
        <v>19</v>
      </c>
      <c r="D25" s="33" t="s">
        <v>8</v>
      </c>
      <c r="E25" s="13" t="s">
        <v>9</v>
      </c>
      <c r="F25" s="33">
        <v>0</v>
      </c>
      <c r="G25" s="13" t="s">
        <v>109</v>
      </c>
      <c r="H25" s="13">
        <v>4</v>
      </c>
      <c r="I25" s="13">
        <f t="shared" si="0"/>
        <v>0</v>
      </c>
      <c r="J25" s="13" t="s">
        <v>103</v>
      </c>
      <c r="K25" s="13" t="s">
        <v>97</v>
      </c>
    </row>
    <row r="26" spans="2:11" x14ac:dyDescent="0.2">
      <c r="B26" s="33">
        <v>19</v>
      </c>
      <c r="C26" s="13" t="s">
        <v>41</v>
      </c>
      <c r="D26" s="33" t="s">
        <v>8</v>
      </c>
      <c r="E26" s="13" t="s">
        <v>9</v>
      </c>
      <c r="F26" s="33">
        <v>0</v>
      </c>
      <c r="G26" s="13" t="s">
        <v>109</v>
      </c>
      <c r="H26" s="13">
        <v>4</v>
      </c>
      <c r="I26" s="13">
        <f t="shared" si="0"/>
        <v>0</v>
      </c>
      <c r="J26" s="13" t="s">
        <v>103</v>
      </c>
      <c r="K26" s="13" t="s">
        <v>97</v>
      </c>
    </row>
    <row r="27" spans="2:11" x14ac:dyDescent="0.2">
      <c r="B27" s="33">
        <v>20</v>
      </c>
      <c r="C27" s="13" t="s">
        <v>21</v>
      </c>
      <c r="D27" s="33" t="s">
        <v>8</v>
      </c>
      <c r="E27" s="13" t="s">
        <v>4</v>
      </c>
      <c r="F27" s="33">
        <v>0</v>
      </c>
      <c r="G27" s="13" t="s">
        <v>93</v>
      </c>
      <c r="H27" s="13">
        <v>12</v>
      </c>
      <c r="I27" s="13">
        <f t="shared" si="0"/>
        <v>0</v>
      </c>
      <c r="J27" s="13" t="s">
        <v>103</v>
      </c>
      <c r="K27" s="13" t="s">
        <v>97</v>
      </c>
    </row>
    <row r="28" spans="2:11" x14ac:dyDescent="0.2">
      <c r="B28" s="33">
        <v>21</v>
      </c>
      <c r="C28" s="13" t="s">
        <v>42</v>
      </c>
      <c r="D28" s="33" t="s">
        <v>43</v>
      </c>
      <c r="E28" s="13" t="s">
        <v>9</v>
      </c>
      <c r="F28" s="33">
        <v>0</v>
      </c>
      <c r="G28" s="13" t="s">
        <v>92</v>
      </c>
      <c r="H28" s="13">
        <v>52</v>
      </c>
      <c r="I28" s="13">
        <f t="shared" si="0"/>
        <v>0</v>
      </c>
      <c r="J28" s="13" t="s">
        <v>103</v>
      </c>
      <c r="K28" s="13" t="s">
        <v>97</v>
      </c>
    </row>
    <row r="29" spans="2:11" x14ac:dyDescent="0.2">
      <c r="B29" s="33">
        <v>22</v>
      </c>
      <c r="C29" s="13" t="s">
        <v>44</v>
      </c>
      <c r="D29" s="33" t="s">
        <v>45</v>
      </c>
      <c r="E29" s="13" t="s">
        <v>34</v>
      </c>
      <c r="F29" s="33">
        <v>0</v>
      </c>
      <c r="G29" s="13" t="s">
        <v>109</v>
      </c>
      <c r="H29" s="13">
        <v>4</v>
      </c>
      <c r="I29" s="13">
        <f t="shared" si="0"/>
        <v>0</v>
      </c>
      <c r="J29" s="13" t="s">
        <v>103</v>
      </c>
      <c r="K29" s="13" t="s">
        <v>97</v>
      </c>
    </row>
    <row r="30" spans="2:11" x14ac:dyDescent="0.2">
      <c r="B30" s="33">
        <v>23</v>
      </c>
      <c r="C30" s="13" t="s">
        <v>25</v>
      </c>
      <c r="D30" s="33" t="s">
        <v>8</v>
      </c>
      <c r="E30" s="13" t="s">
        <v>9</v>
      </c>
      <c r="F30" s="33">
        <v>0</v>
      </c>
      <c r="G30" s="13" t="s">
        <v>92</v>
      </c>
      <c r="H30" s="13">
        <v>52</v>
      </c>
      <c r="I30" s="13">
        <f t="shared" si="0"/>
        <v>0</v>
      </c>
      <c r="J30" s="13" t="s">
        <v>103</v>
      </c>
      <c r="K30" s="13" t="s">
        <v>97</v>
      </c>
    </row>
    <row r="31" spans="2:11" x14ac:dyDescent="0.2">
      <c r="B31" s="33">
        <v>24</v>
      </c>
      <c r="C31" s="13" t="s">
        <v>26</v>
      </c>
      <c r="D31" s="33" t="s">
        <v>8</v>
      </c>
      <c r="E31" s="13" t="s">
        <v>9</v>
      </c>
      <c r="F31" s="33">
        <v>0</v>
      </c>
      <c r="G31" s="13" t="s">
        <v>92</v>
      </c>
      <c r="H31" s="13">
        <v>52</v>
      </c>
      <c r="I31" s="13">
        <f t="shared" si="0"/>
        <v>0</v>
      </c>
      <c r="J31" s="13" t="s">
        <v>103</v>
      </c>
      <c r="K31" s="13" t="s">
        <v>96</v>
      </c>
    </row>
    <row r="32" spans="2:11" x14ac:dyDescent="0.2">
      <c r="B32" s="33">
        <v>25</v>
      </c>
      <c r="C32" s="13" t="s">
        <v>27</v>
      </c>
      <c r="D32" s="33" t="s">
        <v>8</v>
      </c>
      <c r="E32" s="13" t="s">
        <v>9</v>
      </c>
      <c r="F32" s="33">
        <v>0</v>
      </c>
      <c r="G32" s="13" t="s">
        <v>108</v>
      </c>
      <c r="H32" s="13">
        <v>26</v>
      </c>
      <c r="I32" s="13">
        <f t="shared" si="0"/>
        <v>0</v>
      </c>
      <c r="J32" s="13" t="s">
        <v>103</v>
      </c>
      <c r="K32" s="13" t="s">
        <v>96</v>
      </c>
    </row>
    <row r="33" spans="2:11" x14ac:dyDescent="0.2">
      <c r="B33" s="33">
        <v>26</v>
      </c>
      <c r="C33" s="13" t="s">
        <v>125</v>
      </c>
      <c r="D33" s="33" t="s">
        <v>8</v>
      </c>
      <c r="E33" s="13" t="s">
        <v>9</v>
      </c>
      <c r="F33" s="33">
        <v>0</v>
      </c>
      <c r="G33" s="13" t="s">
        <v>109</v>
      </c>
      <c r="H33" s="13">
        <v>4</v>
      </c>
      <c r="I33" s="13">
        <f t="shared" ref="I33" si="1">H33*F33</f>
        <v>0</v>
      </c>
      <c r="J33" s="13" t="s">
        <v>103</v>
      </c>
      <c r="K33" s="13" t="s">
        <v>96</v>
      </c>
    </row>
    <row r="34" spans="2:11" ht="30" x14ac:dyDescent="0.2">
      <c r="B34" s="33">
        <v>27</v>
      </c>
      <c r="C34" s="31" t="s">
        <v>119</v>
      </c>
      <c r="D34" s="33" t="s">
        <v>8</v>
      </c>
      <c r="E34" s="13" t="s">
        <v>9</v>
      </c>
      <c r="F34" s="33">
        <v>0</v>
      </c>
      <c r="G34" s="13" t="s">
        <v>109</v>
      </c>
      <c r="H34" s="13">
        <v>4</v>
      </c>
      <c r="I34" s="13">
        <f t="shared" si="0"/>
        <v>0</v>
      </c>
      <c r="J34" s="13" t="s">
        <v>103</v>
      </c>
      <c r="K34" s="13" t="s">
        <v>96</v>
      </c>
    </row>
    <row r="35" spans="2:11" ht="15.75" thickBot="1" x14ac:dyDescent="0.25">
      <c r="G35" s="17" t="s">
        <v>60</v>
      </c>
      <c r="H35" s="29">
        <f>SUM(H8:H34)</f>
        <v>1330</v>
      </c>
      <c r="I35" s="29">
        <f>SUM(I8:I34)</f>
        <v>0</v>
      </c>
    </row>
  </sheetData>
  <sheetProtection algorithmName="SHA-512" hashValue="WB4iiR/uTMcIJUPV1/sFjKAsYu8WlTMaAAPMZZdHXCR9ewSDDZPmdDdTl+BZUdvg2djZVcKgiyZ+NSQ0l6q16g==" saltValue="4NgMtgSPpT1DDYISp3W6CQ==" spinCount="100000" sheet="1" formatCells="0" formatColumns="0" formatRows="0" insertColumns="0" insertRows="0" insertHyperlinks="0" deleteColumns="0" deleteRows="0" sort="0" autoFilter="0" pivotTables="0"/>
  <protectedRanges>
    <protectedRange sqref="F8:F34" name="טווח1"/>
  </protectedRanges>
  <mergeCells count="2">
    <mergeCell ref="J6:K6"/>
    <mergeCell ref="B4:K4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B4:K38"/>
  <sheetViews>
    <sheetView rightToLeft="1" tabSelected="1" topLeftCell="B1" workbookViewId="0">
      <selection activeCell="F16" sqref="F16"/>
    </sheetView>
  </sheetViews>
  <sheetFormatPr defaultColWidth="9" defaultRowHeight="15" x14ac:dyDescent="0.2"/>
  <cols>
    <col min="1" max="1" width="9" style="1"/>
    <col min="2" max="2" width="3.375" style="1" bestFit="1" customWidth="1"/>
    <col min="3" max="3" width="22.75" style="2" customWidth="1"/>
    <col min="4" max="4" width="11.125" style="2" bestFit="1" customWidth="1"/>
    <col min="5" max="5" width="18" style="2" bestFit="1" customWidth="1"/>
    <col min="6" max="6" width="23" style="2" customWidth="1"/>
    <col min="7" max="7" width="20.625" style="1" customWidth="1"/>
    <col min="8" max="8" width="28.625" style="1" customWidth="1"/>
    <col min="9" max="9" width="20.625" style="1" customWidth="1"/>
    <col min="10" max="10" width="15" style="1" customWidth="1"/>
    <col min="11" max="11" width="14.75" style="1" customWidth="1"/>
    <col min="12" max="16384" width="9" style="1"/>
  </cols>
  <sheetData>
    <row r="4" spans="2:11" ht="20.25" x14ac:dyDescent="0.2">
      <c r="B4" s="53" t="s">
        <v>111</v>
      </c>
      <c r="C4" s="53"/>
      <c r="D4" s="53"/>
      <c r="E4" s="53"/>
      <c r="F4" s="53"/>
      <c r="G4" s="15"/>
      <c r="H4" s="15"/>
      <c r="I4" s="15"/>
    </row>
    <row r="6" spans="2:11" ht="32.25" customHeight="1" thickBot="1" x14ac:dyDescent="0.25">
      <c r="G6" s="12"/>
      <c r="H6" s="12"/>
      <c r="I6" s="12"/>
      <c r="J6" s="55" t="s">
        <v>99</v>
      </c>
      <c r="K6" s="56"/>
    </row>
    <row r="7" spans="2:11" ht="15.75" thickBot="1" x14ac:dyDescent="0.25">
      <c r="B7" s="3" t="s">
        <v>0</v>
      </c>
      <c r="C7" s="26" t="s">
        <v>1</v>
      </c>
      <c r="D7" s="26" t="s">
        <v>2</v>
      </c>
      <c r="E7" s="27" t="s">
        <v>3</v>
      </c>
      <c r="F7" s="28" t="s">
        <v>91</v>
      </c>
      <c r="G7" s="28" t="s">
        <v>90</v>
      </c>
      <c r="H7" s="28" t="s">
        <v>110</v>
      </c>
      <c r="I7" s="28" t="s">
        <v>106</v>
      </c>
      <c r="J7" s="28" t="s">
        <v>100</v>
      </c>
      <c r="K7" s="28" t="s">
        <v>101</v>
      </c>
    </row>
    <row r="8" spans="2:11" x14ac:dyDescent="0.2">
      <c r="B8" s="23">
        <v>1</v>
      </c>
      <c r="C8" s="30" t="s">
        <v>57</v>
      </c>
      <c r="D8" s="13"/>
      <c r="E8" s="13" t="s">
        <v>4</v>
      </c>
      <c r="F8" s="13">
        <v>0</v>
      </c>
      <c r="G8" s="13" t="s">
        <v>92</v>
      </c>
      <c r="H8" s="13">
        <v>52</v>
      </c>
      <c r="I8" s="13">
        <f>H8*F8</f>
        <v>0</v>
      </c>
      <c r="J8" s="13" t="s">
        <v>95</v>
      </c>
      <c r="K8" s="13" t="s">
        <v>102</v>
      </c>
    </row>
    <row r="9" spans="2:11" ht="15.75" thickBot="1" x14ac:dyDescent="0.25">
      <c r="B9" s="9">
        <v>2</v>
      </c>
      <c r="C9" s="30" t="s">
        <v>7</v>
      </c>
      <c r="D9" s="13" t="s">
        <v>8</v>
      </c>
      <c r="E9" s="13" t="s">
        <v>9</v>
      </c>
      <c r="F9" s="13">
        <v>0</v>
      </c>
      <c r="G9" s="13" t="s">
        <v>92</v>
      </c>
      <c r="H9" s="13">
        <v>52</v>
      </c>
      <c r="I9" s="13">
        <f t="shared" ref="I9:I29" si="0">H9*F9</f>
        <v>0</v>
      </c>
      <c r="J9" s="13" t="s">
        <v>105</v>
      </c>
      <c r="K9" s="13" t="s">
        <v>97</v>
      </c>
    </row>
    <row r="10" spans="2:11" x14ac:dyDescent="0.2">
      <c r="B10" s="10">
        <v>3</v>
      </c>
      <c r="C10" s="30" t="s">
        <v>89</v>
      </c>
      <c r="D10" s="13" t="s">
        <v>8</v>
      </c>
      <c r="E10" s="13" t="s">
        <v>9</v>
      </c>
      <c r="F10" s="13">
        <v>0</v>
      </c>
      <c r="G10" s="13" t="s">
        <v>93</v>
      </c>
      <c r="H10" s="13">
        <v>12</v>
      </c>
      <c r="I10" s="13">
        <f t="shared" si="0"/>
        <v>0</v>
      </c>
      <c r="J10" s="13" t="s">
        <v>104</v>
      </c>
      <c r="K10" s="13" t="s">
        <v>97</v>
      </c>
    </row>
    <row r="11" spans="2:11" ht="15.75" thickBot="1" x14ac:dyDescent="0.25">
      <c r="B11" s="24">
        <v>4</v>
      </c>
      <c r="C11" s="13" t="s">
        <v>10</v>
      </c>
      <c r="D11" s="13" t="s">
        <v>8</v>
      </c>
      <c r="E11" s="13" t="s">
        <v>9</v>
      </c>
      <c r="F11" s="13">
        <v>0</v>
      </c>
      <c r="G11" s="13" t="s">
        <v>92</v>
      </c>
      <c r="H11" s="13">
        <v>52</v>
      </c>
      <c r="I11" s="13">
        <f t="shared" si="0"/>
        <v>0</v>
      </c>
      <c r="J11" s="13" t="s">
        <v>105</v>
      </c>
      <c r="K11" s="13" t="s">
        <v>96</v>
      </c>
    </row>
    <row r="12" spans="2:11" x14ac:dyDescent="0.2">
      <c r="B12" s="23">
        <v>5</v>
      </c>
      <c r="C12" s="13" t="s">
        <v>11</v>
      </c>
      <c r="D12" s="13" t="s">
        <v>8</v>
      </c>
      <c r="E12" s="13" t="s">
        <v>9</v>
      </c>
      <c r="F12" s="13">
        <v>0</v>
      </c>
      <c r="G12" s="13" t="s">
        <v>93</v>
      </c>
      <c r="H12" s="13">
        <v>12</v>
      </c>
      <c r="I12" s="13">
        <f t="shared" si="0"/>
        <v>0</v>
      </c>
      <c r="J12" s="13" t="s">
        <v>104</v>
      </c>
      <c r="K12" s="13" t="s">
        <v>96</v>
      </c>
    </row>
    <row r="13" spans="2:11" ht="15.75" thickBot="1" x14ac:dyDescent="0.25">
      <c r="B13" s="9">
        <v>6</v>
      </c>
      <c r="C13" s="13" t="s">
        <v>12</v>
      </c>
      <c r="D13" s="13" t="s">
        <v>8</v>
      </c>
      <c r="E13" s="13" t="s">
        <v>9</v>
      </c>
      <c r="F13" s="13">
        <v>0</v>
      </c>
      <c r="G13" s="13" t="s">
        <v>92</v>
      </c>
      <c r="H13" s="13">
        <v>52</v>
      </c>
      <c r="I13" s="13">
        <f t="shared" si="0"/>
        <v>0</v>
      </c>
      <c r="J13" s="13" t="s">
        <v>105</v>
      </c>
      <c r="K13" s="13" t="s">
        <v>97</v>
      </c>
    </row>
    <row r="14" spans="2:11" x14ac:dyDescent="0.2">
      <c r="B14" s="23">
        <v>7</v>
      </c>
      <c r="C14" s="13" t="s">
        <v>13</v>
      </c>
      <c r="D14" s="13" t="s">
        <v>8</v>
      </c>
      <c r="E14" s="13" t="s">
        <v>9</v>
      </c>
      <c r="F14" s="13">
        <v>0</v>
      </c>
      <c r="G14" s="13" t="s">
        <v>93</v>
      </c>
      <c r="H14" s="13">
        <v>12</v>
      </c>
      <c r="I14" s="13">
        <f t="shared" si="0"/>
        <v>0</v>
      </c>
      <c r="J14" s="13" t="s">
        <v>104</v>
      </c>
      <c r="K14" s="13" t="s">
        <v>97</v>
      </c>
    </row>
    <row r="15" spans="2:11" ht="15.75" thickBot="1" x14ac:dyDescent="0.25">
      <c r="B15" s="9">
        <v>8</v>
      </c>
      <c r="C15" s="13" t="s">
        <v>14</v>
      </c>
      <c r="D15" s="13" t="s">
        <v>8</v>
      </c>
      <c r="E15" s="13" t="s">
        <v>9</v>
      </c>
      <c r="F15" s="13">
        <v>0</v>
      </c>
      <c r="G15" s="13" t="s">
        <v>92</v>
      </c>
      <c r="H15" s="13">
        <v>52</v>
      </c>
      <c r="I15" s="13">
        <f t="shared" si="0"/>
        <v>0</v>
      </c>
      <c r="J15" s="13" t="s">
        <v>105</v>
      </c>
      <c r="K15" s="13" t="s">
        <v>97</v>
      </c>
    </row>
    <row r="16" spans="2:11" ht="15.75" thickBot="1" x14ac:dyDescent="0.25">
      <c r="B16" s="25">
        <v>9</v>
      </c>
      <c r="C16" s="13" t="s">
        <v>15</v>
      </c>
      <c r="D16" s="13" t="s">
        <v>8</v>
      </c>
      <c r="E16" s="13" t="s">
        <v>9</v>
      </c>
      <c r="F16" s="13">
        <v>0</v>
      </c>
      <c r="G16" s="13" t="s">
        <v>108</v>
      </c>
      <c r="H16" s="13">
        <v>26</v>
      </c>
      <c r="I16" s="13">
        <f t="shared" si="0"/>
        <v>0</v>
      </c>
      <c r="J16" s="13" t="s">
        <v>105</v>
      </c>
      <c r="K16" s="13" t="s">
        <v>97</v>
      </c>
    </row>
    <row r="17" spans="2:11" ht="15.75" thickBot="1" x14ac:dyDescent="0.25">
      <c r="B17" s="11">
        <v>10</v>
      </c>
      <c r="C17" s="13" t="s">
        <v>16</v>
      </c>
      <c r="D17" s="13" t="s">
        <v>8</v>
      </c>
      <c r="E17" s="13" t="s">
        <v>9</v>
      </c>
      <c r="F17" s="13">
        <v>0</v>
      </c>
      <c r="G17" s="13" t="s">
        <v>93</v>
      </c>
      <c r="H17" s="13">
        <v>12</v>
      </c>
      <c r="I17" s="13">
        <f t="shared" si="0"/>
        <v>0</v>
      </c>
      <c r="J17" s="13" t="s">
        <v>105</v>
      </c>
      <c r="K17" s="13" t="s">
        <v>97</v>
      </c>
    </row>
    <row r="18" spans="2:11" ht="15.75" thickBot="1" x14ac:dyDescent="0.25">
      <c r="B18" s="25">
        <v>11</v>
      </c>
      <c r="C18" s="13" t="s">
        <v>17</v>
      </c>
      <c r="D18" s="13" t="s">
        <v>8</v>
      </c>
      <c r="E18" s="13" t="s">
        <v>4</v>
      </c>
      <c r="F18" s="13">
        <v>0</v>
      </c>
      <c r="G18" s="13" t="s">
        <v>108</v>
      </c>
      <c r="H18" s="13">
        <v>26</v>
      </c>
      <c r="I18" s="13">
        <f t="shared" si="0"/>
        <v>0</v>
      </c>
      <c r="J18" s="13" t="s">
        <v>104</v>
      </c>
      <c r="K18" s="13" t="s">
        <v>97</v>
      </c>
    </row>
    <row r="19" spans="2:11" ht="15.75" thickBot="1" x14ac:dyDescent="0.25">
      <c r="B19" s="11">
        <v>12</v>
      </c>
      <c r="C19" s="13" t="s">
        <v>18</v>
      </c>
      <c r="D19" s="13" t="s">
        <v>8</v>
      </c>
      <c r="E19" s="13" t="s">
        <v>4</v>
      </c>
      <c r="F19" s="13">
        <v>0</v>
      </c>
      <c r="G19" s="13" t="s">
        <v>108</v>
      </c>
      <c r="H19" s="13">
        <v>26</v>
      </c>
      <c r="I19" s="13">
        <f t="shared" si="0"/>
        <v>0</v>
      </c>
      <c r="J19" s="13" t="s">
        <v>104</v>
      </c>
      <c r="K19" s="13" t="s">
        <v>97</v>
      </c>
    </row>
    <row r="20" spans="2:11" ht="15.75" thickBot="1" x14ac:dyDescent="0.25">
      <c r="B20" s="25">
        <v>13</v>
      </c>
      <c r="C20" s="13" t="s">
        <v>19</v>
      </c>
      <c r="D20" s="13" t="s">
        <v>8</v>
      </c>
      <c r="E20" s="13" t="s">
        <v>9</v>
      </c>
      <c r="F20" s="13">
        <v>0</v>
      </c>
      <c r="G20" s="13" t="s">
        <v>93</v>
      </c>
      <c r="H20" s="13">
        <v>12</v>
      </c>
      <c r="I20" s="13">
        <f t="shared" si="0"/>
        <v>0</v>
      </c>
      <c r="J20" s="13" t="s">
        <v>104</v>
      </c>
      <c r="K20" s="13" t="s">
        <v>97</v>
      </c>
    </row>
    <row r="21" spans="2:11" ht="15.75" thickBot="1" x14ac:dyDescent="0.25">
      <c r="B21" s="11">
        <v>14</v>
      </c>
      <c r="C21" s="13" t="s">
        <v>20</v>
      </c>
      <c r="D21" s="13" t="s">
        <v>8</v>
      </c>
      <c r="E21" s="13" t="s">
        <v>4</v>
      </c>
      <c r="F21" s="13">
        <v>0</v>
      </c>
      <c r="G21" s="13" t="s">
        <v>93</v>
      </c>
      <c r="H21" s="13">
        <v>12</v>
      </c>
      <c r="I21" s="13">
        <f t="shared" si="0"/>
        <v>0</v>
      </c>
      <c r="J21" s="13" t="s">
        <v>104</v>
      </c>
      <c r="K21" s="13" t="s">
        <v>97</v>
      </c>
    </row>
    <row r="22" spans="2:11" ht="15.75" thickBot="1" x14ac:dyDescent="0.25">
      <c r="B22" s="25">
        <v>15</v>
      </c>
      <c r="C22" s="13" t="s">
        <v>21</v>
      </c>
      <c r="D22" s="13" t="s">
        <v>8</v>
      </c>
      <c r="E22" s="13" t="s">
        <v>4</v>
      </c>
      <c r="F22" s="13">
        <v>0</v>
      </c>
      <c r="G22" s="13" t="s">
        <v>93</v>
      </c>
      <c r="H22" s="13">
        <v>12</v>
      </c>
      <c r="I22" s="13">
        <f t="shared" si="0"/>
        <v>0</v>
      </c>
      <c r="J22" s="13" t="s">
        <v>104</v>
      </c>
      <c r="K22" s="13" t="s">
        <v>97</v>
      </c>
    </row>
    <row r="23" spans="2:11" ht="15.75" thickBot="1" x14ac:dyDescent="0.25">
      <c r="B23" s="11">
        <v>16</v>
      </c>
      <c r="C23" s="13" t="s">
        <v>22</v>
      </c>
      <c r="D23" s="13" t="s">
        <v>8</v>
      </c>
      <c r="E23" s="13" t="s">
        <v>4</v>
      </c>
      <c r="F23" s="13">
        <v>0</v>
      </c>
      <c r="G23" s="13" t="s">
        <v>109</v>
      </c>
      <c r="H23" s="13">
        <v>4</v>
      </c>
      <c r="I23" s="13">
        <f t="shared" si="0"/>
        <v>0</v>
      </c>
      <c r="J23" s="13" t="s">
        <v>104</v>
      </c>
      <c r="K23" s="13" t="s">
        <v>98</v>
      </c>
    </row>
    <row r="24" spans="2:11" ht="15.75" thickBot="1" x14ac:dyDescent="0.25">
      <c r="B24" s="25">
        <v>17</v>
      </c>
      <c r="C24" s="13" t="s">
        <v>23</v>
      </c>
      <c r="D24" s="13" t="s">
        <v>8</v>
      </c>
      <c r="E24" s="13" t="s">
        <v>9</v>
      </c>
      <c r="F24" s="13">
        <v>0</v>
      </c>
      <c r="G24" s="13" t="s">
        <v>109</v>
      </c>
      <c r="H24" s="13">
        <v>4</v>
      </c>
      <c r="I24" s="13">
        <f t="shared" si="0"/>
        <v>0</v>
      </c>
      <c r="J24" s="13" t="s">
        <v>104</v>
      </c>
      <c r="K24" s="13" t="s">
        <v>98</v>
      </c>
    </row>
    <row r="25" spans="2:11" ht="15.75" thickBot="1" x14ac:dyDescent="0.25">
      <c r="B25" s="11">
        <v>18</v>
      </c>
      <c r="C25" s="13" t="s">
        <v>24</v>
      </c>
      <c r="D25" s="13" t="s">
        <v>8</v>
      </c>
      <c r="E25" s="13" t="s">
        <v>9</v>
      </c>
      <c r="F25" s="13">
        <v>0</v>
      </c>
      <c r="G25" s="13" t="s">
        <v>109</v>
      </c>
      <c r="H25" s="13">
        <v>4</v>
      </c>
      <c r="I25" s="13">
        <f t="shared" si="0"/>
        <v>0</v>
      </c>
      <c r="J25" s="13" t="s">
        <v>104</v>
      </c>
      <c r="K25" s="13" t="s">
        <v>97</v>
      </c>
    </row>
    <row r="26" spans="2:11" ht="15.75" thickBot="1" x14ac:dyDescent="0.25">
      <c r="B26" s="25">
        <v>19</v>
      </c>
      <c r="C26" s="13" t="s">
        <v>25</v>
      </c>
      <c r="D26" s="13" t="s">
        <v>8</v>
      </c>
      <c r="E26" s="13" t="s">
        <v>9</v>
      </c>
      <c r="F26" s="13">
        <v>0</v>
      </c>
      <c r="G26" s="13" t="s">
        <v>93</v>
      </c>
      <c r="H26" s="13">
        <v>12</v>
      </c>
      <c r="I26" s="13">
        <f t="shared" si="0"/>
        <v>0</v>
      </c>
      <c r="J26" s="13" t="s">
        <v>104</v>
      </c>
      <c r="K26" s="13" t="s">
        <v>97</v>
      </c>
    </row>
    <row r="27" spans="2:11" ht="15.75" thickBot="1" x14ac:dyDescent="0.25">
      <c r="B27" s="11">
        <v>20</v>
      </c>
      <c r="C27" s="13" t="s">
        <v>56</v>
      </c>
      <c r="D27" s="13" t="s">
        <v>8</v>
      </c>
      <c r="E27" s="13" t="s">
        <v>9</v>
      </c>
      <c r="F27" s="13">
        <v>0</v>
      </c>
      <c r="G27" s="13" t="s">
        <v>109</v>
      </c>
      <c r="H27" s="13">
        <v>4</v>
      </c>
      <c r="I27" s="13">
        <f t="shared" si="0"/>
        <v>0</v>
      </c>
      <c r="J27" s="13" t="s">
        <v>104</v>
      </c>
      <c r="K27" s="13" t="s">
        <v>97</v>
      </c>
    </row>
    <row r="28" spans="2:11" x14ac:dyDescent="0.2">
      <c r="B28" s="10">
        <v>21</v>
      </c>
      <c r="C28" s="13" t="s">
        <v>28</v>
      </c>
      <c r="D28" s="13" t="s">
        <v>8</v>
      </c>
      <c r="E28" s="13" t="s">
        <v>9</v>
      </c>
      <c r="F28" s="13">
        <v>0</v>
      </c>
      <c r="G28" s="13" t="s">
        <v>109</v>
      </c>
      <c r="H28" s="13">
        <v>4</v>
      </c>
      <c r="I28" s="13">
        <f t="shared" si="0"/>
        <v>0</v>
      </c>
      <c r="J28" s="13" t="s">
        <v>104</v>
      </c>
      <c r="K28" s="13" t="s">
        <v>97</v>
      </c>
    </row>
    <row r="29" spans="2:11" ht="30" x14ac:dyDescent="0.2">
      <c r="B29" s="24">
        <v>22</v>
      </c>
      <c r="C29" s="31" t="s">
        <v>119</v>
      </c>
      <c r="D29" s="13" t="s">
        <v>8</v>
      </c>
      <c r="E29" s="13" t="s">
        <v>9</v>
      </c>
      <c r="F29" s="13">
        <v>0</v>
      </c>
      <c r="G29" s="13" t="s">
        <v>109</v>
      </c>
      <c r="H29" s="13">
        <v>4</v>
      </c>
      <c r="I29" s="13">
        <f t="shared" si="0"/>
        <v>0</v>
      </c>
      <c r="J29" s="13" t="s">
        <v>103</v>
      </c>
      <c r="K29" s="13" t="s">
        <v>96</v>
      </c>
    </row>
    <row r="30" spans="2:11" ht="15.75" thickBot="1" x14ac:dyDescent="0.25">
      <c r="E30" s="17"/>
      <c r="G30" s="17" t="s">
        <v>60</v>
      </c>
      <c r="H30" s="29">
        <f>SUM(H8:H29)</f>
        <v>458</v>
      </c>
      <c r="I30" s="29">
        <f>SUM(I8:I29)</f>
        <v>0</v>
      </c>
    </row>
    <row r="32" spans="2:11" x14ac:dyDescent="0.2">
      <c r="C32" s="2" t="s">
        <v>128</v>
      </c>
    </row>
    <row r="33" spans="3:6" x14ac:dyDescent="0.2">
      <c r="C33" s="2" t="s">
        <v>107</v>
      </c>
    </row>
    <row r="34" spans="3:6" ht="15.75" thickBot="1" x14ac:dyDescent="0.25"/>
    <row r="35" spans="3:6" ht="21" thickBot="1" x14ac:dyDescent="0.25">
      <c r="C35" s="54" t="s">
        <v>61</v>
      </c>
      <c r="D35" s="54"/>
      <c r="E35" s="54"/>
      <c r="F35" s="14">
        <f>I30+'דיווח קולחים-NK00001843'!I35+'בוצה לאחר ייצוב-NK00001711'!H17+'בוצה לפני ייצוב-NK00001711'!H11+'ניטור שפכי תעשיה'!F33</f>
        <v>0</v>
      </c>
    </row>
    <row r="38" spans="3:6" x14ac:dyDescent="0.2">
      <c r="C38" s="22"/>
    </row>
  </sheetData>
  <sheetProtection algorithmName="SHA-512" hashValue="1cGM981agKFzG+lT6FrfLa0F+1bgkE6BnJZRDKwSHOu65oPaByG/fVMExrdfJHfdp5Pipm3tveHw0ilWdUbIbw==" saltValue="Mv1BEvftd3EakW2WI9cFdg==" spinCount="100000" sheet="1" formatCells="0" formatColumns="0" formatRows="0" insertColumns="0" insertRows="0" insertHyperlinks="0" deleteColumns="0" deleteRows="0" sort="0" autoFilter="0" pivotTables="0"/>
  <protectedRanges>
    <protectedRange sqref="F8:F29" name="טווח2"/>
    <protectedRange sqref="F8:F29" name="טווח1"/>
  </protectedRanges>
  <mergeCells count="3">
    <mergeCell ref="C35:E35"/>
    <mergeCell ref="B4:F4"/>
    <mergeCell ref="J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ניטור שפכי תעשיה</vt:lpstr>
      <vt:lpstr>בוצה לפני ייצוב-NK00001711</vt:lpstr>
      <vt:lpstr>בוצה לאחר ייצוב-NK00001711</vt:lpstr>
      <vt:lpstr>דיווח קולחים-NK00001843</vt:lpstr>
      <vt:lpstr>דיווח שפכים-NK00001347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Eldor</dc:creator>
  <cp:lastModifiedBy>‏‏משתמש Windows</cp:lastModifiedBy>
  <dcterms:created xsi:type="dcterms:W3CDTF">2020-01-05T09:58:12Z</dcterms:created>
  <dcterms:modified xsi:type="dcterms:W3CDTF">2021-11-22T11:32:42Z</dcterms:modified>
</cp:coreProperties>
</file>